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TRAVEL\"/>
    </mc:Choice>
  </mc:AlternateContent>
  <xr:revisionPtr revIDLastSave="0" documentId="13_ncr:1_{BC8A4C7B-E435-4653-BFB3-D57B2770E1FB}" xr6:coauthVersionLast="47" xr6:coauthVersionMax="47" xr10:uidLastSave="{00000000-0000-0000-0000-000000000000}"/>
  <workbookProtection workbookAlgorithmName="SHA-512" workbookHashValue="bb7DCYox9z5LN1Sfz13b1jqjzfCH8qnITUy0tj6psvnccRPZC4oetBV/voU3oJQCWU6rACo3ecceazvYe00rZg==" workbookSaltValue="KeU/B/W7fGqadKv0UFLQcA==" workbookSpinCount="100000" lockStructure="1"/>
  <bookViews>
    <workbookView xWindow="-110" yWindow="-110" windowWidth="19420" windowHeight="10420" activeTab="1" xr2:uid="{00000000-000D-0000-FFFF-FFFF00000000}"/>
  </bookViews>
  <sheets>
    <sheet name="Summary" sheetId="11" r:id="rId1"/>
    <sheet name="Week 1" sheetId="1" r:id="rId2"/>
    <sheet name="Accounts" sheetId="3" r:id="rId3"/>
    <sheet name="Per Diem Lg Metro Cities" sheetId="2" r:id="rId4"/>
  </sheets>
  <definedNames>
    <definedName name="_xlnm._FilterDatabase" localSheetId="2" hidden="1">Accounts!$A$1:$C$1</definedName>
    <definedName name="_xlnm._FilterDatabase" localSheetId="0" hidden="1">Summary!$B$9:$C$23</definedName>
    <definedName name="_xlnm.Print_Area" localSheetId="0">Summary!$A$1:$G$29</definedName>
    <definedName name="_xlnm.Print_Area" localSheetId="1">'Week 1'!$A$1:$N$53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C21" i="11" s="1"/>
  <c r="M34" i="1"/>
  <c r="C22" i="11" s="1"/>
  <c r="K7" i="1" l="1"/>
  <c r="I50" i="1" l="1"/>
  <c r="M35" i="1" s="1"/>
  <c r="C25" i="11" s="1"/>
  <c r="J7" i="1"/>
  <c r="I7" i="1" s="1"/>
  <c r="H7" i="1" s="1"/>
  <c r="G7" i="1" s="1"/>
  <c r="F7" i="1" s="1"/>
  <c r="L30" i="1"/>
  <c r="K30" i="1"/>
  <c r="J30" i="1"/>
  <c r="I30" i="1"/>
  <c r="H30" i="1"/>
  <c r="G30" i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16" i="11" s="1"/>
  <c r="M13" i="1"/>
  <c r="C12" i="11" s="1"/>
  <c r="M11" i="1"/>
  <c r="C11" i="11" s="1"/>
  <c r="M42" i="1"/>
  <c r="C27" i="11" s="1"/>
  <c r="M32" i="1"/>
  <c r="C19" i="11" s="1"/>
  <c r="M31" i="1"/>
  <c r="M25" i="1"/>
  <c r="M24" i="1"/>
  <c r="M23" i="1"/>
  <c r="M22" i="1"/>
  <c r="M17" i="1"/>
  <c r="M16" i="1"/>
  <c r="C15" i="11" s="1"/>
  <c r="M15" i="1"/>
  <c r="M14" i="1"/>
  <c r="C14" i="11" s="1"/>
  <c r="L10" i="1"/>
  <c r="L36" i="1" s="1"/>
  <c r="K10" i="1"/>
  <c r="J10" i="1"/>
  <c r="I10" i="1"/>
  <c r="H10" i="1"/>
  <c r="G10" i="1"/>
  <c r="F10" i="1"/>
  <c r="C20" i="11" l="1"/>
  <c r="I36" i="1"/>
  <c r="K36" i="1"/>
  <c r="M30" i="1"/>
  <c r="M28" i="1"/>
  <c r="G36" i="1"/>
  <c r="M19" i="1"/>
  <c r="C17" i="11" s="1"/>
  <c r="H36" i="1"/>
  <c r="M21" i="1"/>
  <c r="J36" i="1"/>
  <c r="F36" i="1"/>
  <c r="M10" i="1"/>
  <c r="C13" i="11" s="1"/>
  <c r="C18" i="11" l="1"/>
  <c r="M36" i="1"/>
  <c r="C23" i="11" l="1"/>
  <c r="M37" i="1"/>
  <c r="M43" i="1" s="1"/>
  <c r="D4" i="11" s="1"/>
  <c r="C2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sharedStrings.xml><?xml version="1.0" encoding="utf-8"?>
<sst xmlns="http://schemas.openxmlformats.org/spreadsheetml/2006/main" count="771" uniqueCount="561">
  <si>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</si>
  <si>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</si>
  <si>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</si>
  <si>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</si>
  <si>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</si>
  <si>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</si>
  <si>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</si>
  <si>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</si>
  <si>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</si>
  <si>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</si>
  <si>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</si>
  <si>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</si>
  <si>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</si>
  <si>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</si>
  <si>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</si>
  <si>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</si>
  <si>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</si>
  <si>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</si>
  <si>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</si>
  <si>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</si>
  <si>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</si>
  <si>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</si>
  <si>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</si>
  <si>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</si>
  <si>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</si>
  <si>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</si>
  <si>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</si>
  <si>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</si>
  <si>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</si>
  <si>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</si>
  <si>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</si>
  <si>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</si>
  <si>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</si>
  <si>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</si>
  <si>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</si>
  <si>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</si>
  <si>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</si>
  <si>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</si>
  <si>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</si>
  <si>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</si>
  <si>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</si>
  <si>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</si>
  <si>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</si>
  <si>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</si>
  <si>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</si>
  <si>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Sedona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</si>
  <si>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</si>
  <si>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</si>
  <si>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</si>
  <si>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Santa Monica</t>
  </si>
  <si>
    <t>Marin</t>
  </si>
  <si>
    <t>Monterey</t>
  </si>
  <si>
    <t>June 1 – August 31</t>
  </si>
  <si>
    <t>Napa</t>
  </si>
  <si>
    <t>Oakland</t>
  </si>
  <si>
    <t>Alameda</t>
  </si>
  <si>
    <t>October 1 – September 30</t>
  </si>
  <si>
    <t>San Diego</t>
  </si>
  <si>
    <t>San Francisco</t>
  </si>
  <si>
    <t>San Mateo</t>
  </si>
  <si>
    <t>Santa Barbara</t>
  </si>
  <si>
    <t>City limits of Santa Monica</t>
  </si>
  <si>
    <t>Santa Clara</t>
  </si>
  <si>
    <t>California</t>
  </si>
  <si>
    <t>Aspen</t>
  </si>
  <si>
    <t>Pitkin</t>
  </si>
  <si>
    <t>December 1 – March 31</t>
  </si>
  <si>
    <t>Denver/Aurora</t>
  </si>
  <si>
    <t>Grand Lake</t>
  </si>
  <si>
    <t>Grand</t>
  </si>
  <si>
    <t>Summit</t>
  </si>
  <si>
    <t>Telluride</t>
  </si>
  <si>
    <t>San Miguel</t>
  </si>
  <si>
    <t>Vail</t>
  </si>
  <si>
    <t>Eagle</t>
  </si>
  <si>
    <t>Lewes</t>
  </si>
  <si>
    <t>Sussex</t>
  </si>
  <si>
    <t>July 1 – August 31</t>
  </si>
  <si>
    <t>Palm Beach and Hendry</t>
  </si>
  <si>
    <t>December 1 – April 30</t>
  </si>
  <si>
    <t>Fort Lauderdale</t>
  </si>
  <si>
    <t>Broward</t>
  </si>
  <si>
    <t>February 1 – March 31</t>
  </si>
  <si>
    <t>Okaloosa and Walton</t>
  </si>
  <si>
    <t>June 1 – July 31</t>
  </si>
  <si>
    <t>Gulf Breeze</t>
  </si>
  <si>
    <t>Santa Rosa</t>
  </si>
  <si>
    <t>Key West</t>
  </si>
  <si>
    <t>Monroe</t>
  </si>
  <si>
    <t>Miami</t>
  </si>
  <si>
    <t>Miami-Dade</t>
  </si>
  <si>
    <t>Naples</t>
  </si>
  <si>
    <t>Collier</t>
  </si>
  <si>
    <t>Vero Beach</t>
  </si>
  <si>
    <t>Indian River</t>
  </si>
  <si>
    <t>Glynn</t>
  </si>
  <si>
    <t>March 1 – July 31</t>
  </si>
  <si>
    <t>Chicago</t>
  </si>
  <si>
    <t>Cook and Lake</t>
  </si>
  <si>
    <t>Bar Harbor/Rockport</t>
  </si>
  <si>
    <t>Hancock and Knox</t>
  </si>
  <si>
    <t>Worcester</t>
  </si>
  <si>
    <t>Massachusetts</t>
  </si>
  <si>
    <t>Boston/Cambridge</t>
  </si>
  <si>
    <t>Falmouth</t>
  </si>
  <si>
    <t>City limits of Falmouth</t>
  </si>
  <si>
    <t>Martha's Vineyard</t>
  </si>
  <si>
    <t>Dukes</t>
  </si>
  <si>
    <t>June 1 – September 30</t>
  </si>
  <si>
    <t>Nantucket</t>
  </si>
  <si>
    <t>Petoskey</t>
  </si>
  <si>
    <t>Emmet</t>
  </si>
  <si>
    <t>Traverse City</t>
  </si>
  <si>
    <t>Gallatin and Park</t>
  </si>
  <si>
    <t>Carlsbad</t>
  </si>
  <si>
    <t>Eddy</t>
  </si>
  <si>
    <t>Lake Placid</t>
  </si>
  <si>
    <t>Essex</t>
  </si>
  <si>
    <t>Portland</t>
  </si>
  <si>
    <t>Seaside</t>
  </si>
  <si>
    <t>Clatsop</t>
  </si>
  <si>
    <t>Hershey</t>
  </si>
  <si>
    <t>Philadelphia</t>
  </si>
  <si>
    <t>Newport</t>
  </si>
  <si>
    <t>Charleston</t>
  </si>
  <si>
    <t>Nashville</t>
  </si>
  <si>
    <t>Davidson</t>
  </si>
  <si>
    <t>Park City</t>
  </si>
  <si>
    <t>Virginia Beach</t>
  </si>
  <si>
    <t>City of Virginia Beach</t>
  </si>
  <si>
    <t>Wallops Island</t>
  </si>
  <si>
    <t>Accomack</t>
  </si>
  <si>
    <t>Seattle</t>
  </si>
  <si>
    <t>King</t>
  </si>
  <si>
    <t>Cody</t>
  </si>
  <si>
    <t>Park</t>
  </si>
  <si>
    <t>Jackson/Pinedale</t>
  </si>
  <si>
    <t>Teton and Sublette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</si>
  <si>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</si>
  <si>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</si>
  <si>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</si>
  <si>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</si>
  <si>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</si>
  <si>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</si>
  <si>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</si>
  <si>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</si>
  <si>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</si>
  <si>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</si>
  <si>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</si>
  <si>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</si>
  <si>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</si>
  <si>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</si>
  <si>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</si>
  <si>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</si>
  <si>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</si>
  <si>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</si>
  <si>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</si>
  <si>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Summer Housing</t>
  </si>
  <si>
    <t>Meal Subvention</t>
  </si>
  <si>
    <t>Housing Subvention</t>
  </si>
  <si>
    <t>Community Relations</t>
  </si>
  <si>
    <t>Athletics Uniforms</t>
  </si>
  <si>
    <t>Video Filming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</si>
  <si>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</si>
  <si>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</si>
  <si>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</si>
  <si>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</si>
  <si>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</si>
  <si>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</si>
  <si>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</si>
  <si>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</si>
  <si>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</si>
  <si>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</si>
  <si>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</si>
  <si>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</si>
  <si>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Global Ed Accommodations</t>
  </si>
  <si>
    <t>Foreign Airfare</t>
  </si>
  <si>
    <t>Foreign Auto Rental</t>
  </si>
  <si>
    <t>Foreign Business Mileage</t>
  </si>
  <si>
    <t>Foreign Local Transportation</t>
  </si>
  <si>
    <t>Foreign Tolls and Parking</t>
  </si>
  <si>
    <t>Foreign Other Transportation</t>
  </si>
  <si>
    <t>Foreign Lodging</t>
  </si>
  <si>
    <t>Foreign Meals and Entertain</t>
  </si>
  <si>
    <t>Foreign Conf &amp; Meeting Fees</t>
  </si>
  <si>
    <t>Foreign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</si>
  <si>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</si>
  <si>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</si>
  <si>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</si>
  <si>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</si>
  <si>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</si>
  <si>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</si>
  <si>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</si>
  <si>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</si>
  <si>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</si>
  <si>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</si>
  <si>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</si>
  <si>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</si>
  <si>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Foreign Trvl</t>
  </si>
  <si>
    <t>Part Supp Cost - Summer Housin</t>
  </si>
  <si>
    <t>Part Supp Cost - Supplies</t>
  </si>
  <si>
    <t>Part Supp Cost - Print Service</t>
  </si>
  <si>
    <t>Part Supp Cost - For Conf Reg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</si>
  <si>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</si>
  <si>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</si>
  <si>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</si>
  <si>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</si>
  <si>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</si>
  <si>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</si>
  <si>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</si>
  <si>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</si>
  <si>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</si>
  <si>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</si>
  <si>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</si>
  <si>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</si>
  <si>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</si>
  <si>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</si>
  <si>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</si>
  <si>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</si>
  <si>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</si>
  <si>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</si>
  <si>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</si>
  <si>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</si>
  <si>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</si>
  <si>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</si>
  <si>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</si>
  <si>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</si>
  <si>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</si>
  <si>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</si>
  <si>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</si>
  <si>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</si>
  <si>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</si>
  <si>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</si>
  <si>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</si>
  <si>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</si>
  <si>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</si>
  <si>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</si>
  <si>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</si>
  <si>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</si>
  <si>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</si>
  <si>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</si>
  <si>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</si>
  <si>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</si>
  <si>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</si>
  <si>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</si>
  <si>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</si>
  <si>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</si>
  <si>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</si>
  <si>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</si>
  <si>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</si>
  <si>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</si>
  <si>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</si>
  <si>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</si>
  <si>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</si>
  <si>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</si>
  <si>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</si>
  <si>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</si>
  <si>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</si>
  <si>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</si>
  <si>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</si>
  <si>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</si>
  <si>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</si>
  <si>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</si>
  <si>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</si>
  <si>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</si>
  <si>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</si>
  <si>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</si>
  <si>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</si>
  <si>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</si>
  <si>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</si>
  <si>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</si>
  <si>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</si>
  <si>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</si>
  <si>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</si>
  <si>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</si>
  <si>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</si>
  <si>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</si>
  <si>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</si>
  <si>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</si>
  <si>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</si>
  <si>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</si>
  <si>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</si>
  <si>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</si>
  <si>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</si>
  <si>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</si>
  <si>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</si>
  <si>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</si>
  <si>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</si>
  <si>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</si>
  <si>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52606</t>
  </si>
  <si>
    <t xml:space="preserve"> 52607</t>
  </si>
  <si>
    <t xml:space="preserve"> 52608</t>
  </si>
  <si>
    <t xml:space="preserve"> 52609</t>
  </si>
  <si>
    <t xml:space="preserve"> 53002</t>
  </si>
  <si>
    <t xml:space="preserve"> 53004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</si>
  <si>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</si>
  <si>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</si>
  <si>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</si>
  <si>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</si>
  <si>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</si>
  <si>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</si>
  <si>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</si>
  <si>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</si>
  <si>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</si>
  <si>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</si>
  <si>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</si>
  <si>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</si>
  <si>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53403</t>
  </si>
  <si>
    <t xml:space="preserve"> 53841</t>
  </si>
  <si>
    <t xml:space="preserve"> 53842</t>
  </si>
  <si>
    <t xml:space="preserve"> 53843</t>
  </si>
  <si>
    <t xml:space="preserve"> 53844</t>
  </si>
  <si>
    <t xml:space="preserve"> 53845</t>
  </si>
  <si>
    <t xml:space="preserve"> 53846</t>
  </si>
  <si>
    <t xml:space="preserve"> 53847</t>
  </si>
  <si>
    <t xml:space="preserve"> 53848</t>
  </si>
  <si>
    <t xml:space="preserve"> 53849</t>
  </si>
  <si>
    <t xml:space="preserve"> 53850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</si>
  <si>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</si>
  <si>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</si>
  <si>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</si>
  <si>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</si>
  <si>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</si>
  <si>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</si>
  <si>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</si>
  <si>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</si>
  <si>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</si>
  <si>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</si>
  <si>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</si>
  <si>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</si>
  <si>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54403</t>
  </si>
  <si>
    <t xml:space="preserve"> 54404</t>
  </si>
  <si>
    <t xml:space="preserve"> 54406</t>
  </si>
  <si>
    <t xml:space="preserve"> 54407</t>
  </si>
  <si>
    <t xml:space="preserve"> 54409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</si>
  <si>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</si>
  <si>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</si>
  <si>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</si>
  <si>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</si>
  <si>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</si>
  <si>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</si>
  <si>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</si>
  <si>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</si>
  <si>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</si>
  <si>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</si>
  <si>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</si>
  <si>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</si>
  <si>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</si>
  <si>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</si>
  <si>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</si>
  <si>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</si>
  <si>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</si>
  <si>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</si>
  <si>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</si>
  <si>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</si>
  <si>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</si>
  <si>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</si>
  <si>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</si>
  <si>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</si>
  <si>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</si>
  <si>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</si>
  <si>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</si>
  <si>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</si>
  <si>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</si>
  <si>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</si>
  <si>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</si>
  <si>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</si>
  <si>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</si>
  <si>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</si>
  <si>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</si>
  <si>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</si>
  <si>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</si>
  <si>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</si>
  <si>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</si>
  <si>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</si>
  <si>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</si>
  <si>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</si>
  <si>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</si>
  <si>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</si>
  <si>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</si>
  <si>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</si>
  <si>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</si>
  <si>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</si>
  <si>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</si>
  <si>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</si>
  <si>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</si>
  <si>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</si>
  <si>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</si>
  <si>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</si>
  <si>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</si>
  <si>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</si>
  <si>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</si>
  <si>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</si>
  <si>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</si>
  <si>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</si>
  <si>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</si>
  <si>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</si>
  <si>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</si>
  <si>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</si>
  <si>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</si>
  <si>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</si>
  <si>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</si>
  <si>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</si>
  <si>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Foreign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</si>
  <si>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</si>
  <si>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</si>
  <si>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</si>
  <si>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</si>
  <si>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</si>
  <si>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</si>
  <si>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</si>
  <si>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</si>
  <si>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</si>
  <si>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* Positive number indicates amount to be paid to the employee; negative amount indicates the amount owed to HWS.</t>
  </si>
  <si>
    <t>PSC- Travel</t>
  </si>
  <si>
    <t>PSC- Conference Registration Fees</t>
  </si>
  <si>
    <t>TOTAL
 WK 1</t>
  </si>
  <si>
    <t>Other Expenses</t>
  </si>
  <si>
    <t>Subtotal</t>
  </si>
  <si>
    <t>Cash Advance/
HWS CC Transactions</t>
  </si>
  <si>
    <t>NET TOTAL</t>
  </si>
  <si>
    <t>Subtotal Advances/HWS CC Charges</t>
  </si>
  <si>
    <t>Alabama</t>
  </si>
  <si>
    <t>Gulf Shores</t>
  </si>
  <si>
    <t>Baldwin</t>
  </si>
  <si>
    <t>Phoenix/Scottsdale</t>
  </si>
  <si>
    <t>Maricopa</t>
  </si>
  <si>
    <t>Steamboat Springs</t>
  </si>
  <si>
    <t>Routt</t>
  </si>
  <si>
    <t>Bradenton</t>
  </si>
  <si>
    <t>Manatee</t>
  </si>
  <si>
    <t>Cocoa Beach</t>
  </si>
  <si>
    <t>Brevard</t>
  </si>
  <si>
    <t>Panama City</t>
  </si>
  <si>
    <t>Bay</t>
  </si>
  <si>
    <t>Pensacola</t>
  </si>
  <si>
    <t>Escambia</t>
  </si>
  <si>
    <t>Punta Gorda</t>
  </si>
  <si>
    <t>Charlotte</t>
  </si>
  <si>
    <t>Sarasota</t>
  </si>
  <si>
    <t>Sebring</t>
  </si>
  <si>
    <t>Highlands</t>
  </si>
  <si>
    <t>Stuart</t>
  </si>
  <si>
    <t>Martin</t>
  </si>
  <si>
    <t>Cumberland and Sagadahoc</t>
  </si>
  <si>
    <t>Mackinac Island</t>
  </si>
  <si>
    <t>Mackinac</t>
  </si>
  <si>
    <t>Minnesota</t>
  </si>
  <si>
    <t>St. Louis</t>
  </si>
  <si>
    <t>Kalispell/Whitefish</t>
  </si>
  <si>
    <t>Flathead</t>
  </si>
  <si>
    <t>New Jersey</t>
  </si>
  <si>
    <t>Toms River</t>
  </si>
  <si>
    <t>Ocean</t>
  </si>
  <si>
    <t>Glens Falls</t>
  </si>
  <si>
    <t>Warren</t>
  </si>
  <si>
    <t>North Carolina</t>
  </si>
  <si>
    <t>Dare</t>
  </si>
  <si>
    <t>Lincoln City</t>
  </si>
  <si>
    <t>Lincoln</t>
  </si>
  <si>
    <t>Hilton Head</t>
  </si>
  <si>
    <t>Beaufort</t>
  </si>
  <si>
    <t>Myrtle Beach</t>
  </si>
  <si>
    <t>Horry</t>
  </si>
  <si>
    <t>Moab</t>
  </si>
  <si>
    <t>Manchester</t>
  </si>
  <si>
    <t>Bennington</t>
  </si>
  <si>
    <t>Clallam and Jefferson</t>
  </si>
  <si>
    <t>REV. 1/3/24</t>
  </si>
  <si>
    <t>Key City</t>
  </si>
  <si>
    <t>County or Other
Defined Location</t>
  </si>
  <si>
    <t>Portion of Calendar Year</t>
  </si>
  <si>
    <t>Arizona</t>
  </si>
  <si>
    <t>City limits of Sedona</t>
  </si>
  <si>
    <t>Mill Valley/
San Rafael/Novato</t>
  </si>
  <si>
    <t>October 1 – October 31 and
June 1 – September 30</t>
  </si>
  <si>
    <t>San Luis Obispo</t>
  </si>
  <si>
    <t>San Mateo/
Foster City/Belmont</t>
  </si>
  <si>
    <t>Sunnyvale/
Palo Alto/San Jose</t>
  </si>
  <si>
    <t>Yosemite National
Park</t>
  </si>
  <si>
    <t>Mariposa</t>
  </si>
  <si>
    <t>Colorado</t>
  </si>
  <si>
    <t>October 1 – March 31 and
June 1 – September 30</t>
  </si>
  <si>
    <t>Denver, Adams, Arapahoe, and
Jefferson</t>
  </si>
  <si>
    <t>October 1 – October 31 and
April 1 – September 30</t>
  </si>
  <si>
    <t>Silverthorne/
Breckenridge</t>
  </si>
  <si>
    <t>Delaware</t>
  </si>
  <si>
    <t>District of Columbia</t>
  </si>
  <si>
    <t>Washington, D.C. (also the cities of Alexandria, Falls
Church, and Fairfax, and the counties of Arlington and
Fairfax, in Virginia; and the counties of Montgomery and
Prince George's in Maryland) (See also Maryland and
Virginia)</t>
  </si>
  <si>
    <t>October 1 – June 30 and 
September 1 – September 30</t>
  </si>
  <si>
    <t>Florida</t>
  </si>
  <si>
    <t>Boca Raton/
Delray Beach/Jupiter</t>
  </si>
  <si>
    <t>January 1 – April 30</t>
  </si>
  <si>
    <t>Fort Myers</t>
  </si>
  <si>
    <t>Lee</t>
  </si>
  <si>
    <t>Fort Walton Beach/
DeFuniak Springs</t>
  </si>
  <si>
    <t>December 1 – May 31</t>
  </si>
  <si>
    <t>February 1 – April 30</t>
  </si>
  <si>
    <t>Tampa/
St. Petersburg</t>
  </si>
  <si>
    <t>Pinellas and Hillsborough</t>
  </si>
  <si>
    <t>Georgia</t>
  </si>
  <si>
    <t>Atlanta</t>
  </si>
  <si>
    <t>Fulton and Dekalb</t>
  </si>
  <si>
    <t>January 1 – March 31</t>
  </si>
  <si>
    <t>Jekyll Island/
Brunswick</t>
  </si>
  <si>
    <t>Idaho</t>
  </si>
  <si>
    <t>Sun Valley/Ketchum</t>
  </si>
  <si>
    <t>Blaine and Elmore</t>
  </si>
  <si>
    <t>December 1 – March 31 and
June 1 – September 30</t>
  </si>
  <si>
    <t>Illinois</t>
  </si>
  <si>
    <t>October 1 – November 30 and
April 1 – September 30</t>
  </si>
  <si>
    <t>Maine</t>
  </si>
  <si>
    <t>October 1 – October 31 and
July 1 – September 30</t>
  </si>
  <si>
    <t>Kennebunk/Kittery/
Sanford</t>
  </si>
  <si>
    <t>York</t>
  </si>
  <si>
    <t>Maryland</t>
  </si>
  <si>
    <t>Ocean City</t>
  </si>
  <si>
    <t>Washington, D.C.
Metropolitan Area</t>
  </si>
  <si>
    <t>Montgomery and Prince
George’s</t>
  </si>
  <si>
    <t>October 1 – June 30 and
September 1 – September 30</t>
  </si>
  <si>
    <t>Suffolk and City of Cambridge</t>
  </si>
  <si>
    <t>May 1 – August 31</t>
  </si>
  <si>
    <t>Hyannis</t>
  </si>
  <si>
    <t>Barnstable less the City of
Falmouth</t>
  </si>
  <si>
    <t>Michigan</t>
  </si>
  <si>
    <t>Grand Traverse</t>
  </si>
  <si>
    <t>Duluth</t>
  </si>
  <si>
    <t>Montana</t>
  </si>
  <si>
    <t>Big Sky/West
Yellowstone/Gardiner</t>
  </si>
  <si>
    <t>Missoula</t>
  </si>
  <si>
    <t>New Mexico</t>
  </si>
  <si>
    <t>New York</t>
  </si>
  <si>
    <t>New York City</t>
  </si>
  <si>
    <t>Bronx, Kings, New York,
Queens, and Richmond</t>
  </si>
  <si>
    <t>October 1 – December 31 and
March 1 – September 30</t>
  </si>
  <si>
    <t>Saratoga Springs/
Schenectady</t>
  </si>
  <si>
    <t>Saratoga and Schenectady</t>
  </si>
  <si>
    <t>Kill Devil Hills</t>
  </si>
  <si>
    <t>April 1 – September 30</t>
  </si>
  <si>
    <t>Oregon</t>
  </si>
  <si>
    <t>Eugene/Florence</t>
  </si>
  <si>
    <t>Lane</t>
  </si>
  <si>
    <t>Pennsylvania</t>
  </si>
  <si>
    <t>October 1 – November 30,
March 1 – June 30, and
September 1 – September 30</t>
  </si>
  <si>
    <t>Rhode Island</t>
  </si>
  <si>
    <t>Jamestown/
Middletown/Newport</t>
  </si>
  <si>
    <t>South Carolina</t>
  </si>
  <si>
    <t>Charleston, Berkeley, and
Dorchester</t>
  </si>
  <si>
    <t>March 1 – August 31</t>
  </si>
  <si>
    <t>Tennessee</t>
  </si>
  <si>
    <t>Utah</t>
  </si>
  <si>
    <t>October 1 – October 31 and
March 1 – September 30</t>
  </si>
  <si>
    <t>Virginia</t>
  </si>
  <si>
    <t>Cities of Alexandria, Falls
Church, and Fairfax; Counties of
Arlington and Fairfax</t>
  </si>
  <si>
    <t>Vermont</t>
  </si>
  <si>
    <t>October 1 – October 31 and
August 1 – September 30</t>
  </si>
  <si>
    <t>Montpelier</t>
  </si>
  <si>
    <t>Washington</t>
  </si>
  <si>
    <t>Port Angeles/
Port Townsend</t>
  </si>
  <si>
    <t>October 1 – October 31 and
May 1 – September 30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</si>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</sst>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21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5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5" xfId="2" applyFont="1" applyBorder="1" applyAlignment="1" applyProtection="1">
      <alignment vertical="center"/>
      <protection locked="0"/>
    </xf>
    <xf numFmtId="44" fontId="7" fillId="0" borderId="28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0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4" xfId="4" applyNumberFormat="1" applyFill="1" applyBorder="1" applyAlignment="1">
      <alignment vertical="center"/>
    </xf>
    <xf numFmtId="164" fontId="7" fillId="7" borderId="45" xfId="4" applyNumberFormat="1" applyFill="1" applyBorder="1" applyAlignment="1" applyProtection="1">
      <alignment vertical="center"/>
      <protection locked="0"/>
    </xf>
    <xf numFmtId="0" fontId="7" fillId="6" borderId="46" xfId="4" applyFill="1" applyBorder="1" applyAlignment="1">
      <alignment vertical="center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44" fontId="7" fillId="0" borderId="37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0" xfId="2" applyNumberFormat="1" applyFont="1" applyFill="1" applyBorder="1" applyAlignment="1" applyProtection="1">
      <alignment vertical="center"/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44" fontId="7" fillId="0" borderId="52" xfId="2" applyFont="1" applyBorder="1" applyAlignment="1" applyProtection="1">
      <alignment horizontal="center" vertical="center"/>
    </xf>
    <xf numFmtId="44" fontId="7" fillId="0" borderId="53" xfId="2" applyFont="1" applyBorder="1" applyAlignment="1" applyProtection="1">
      <alignment horizontal="center" vertical="center"/>
    </xf>
    <xf numFmtId="44" fontId="7" fillId="0" borderId="54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4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7" fillId="12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top" wrapText="1"/>
    </xf>
    <xf numFmtId="0" fontId="15" fillId="10" borderId="0" xfId="0" applyFont="1" applyFill="1" applyAlignment="1">
      <alignment horizontal="left" vertical="top" wrapText="1"/>
    </xf>
    <xf numFmtId="0" fontId="15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8" fillId="0" borderId="0" xfId="0" applyFont="1"/>
    <xf numFmtId="44" fontId="7" fillId="0" borderId="57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59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60" xfId="2" applyFont="1" applyBorder="1" applyAlignment="1" applyProtection="1">
      <alignment horizontal="center" vertical="center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20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65" xfId="2" applyFont="1" applyBorder="1" applyAlignment="1" applyProtection="1">
      <alignment horizontal="center" vertical="center"/>
    </xf>
    <xf numFmtId="0" fontId="10" fillId="0" borderId="67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68" xfId="2" applyFont="1" applyBorder="1" applyAlignment="1" applyProtection="1">
      <alignment vertical="center"/>
    </xf>
    <xf numFmtId="44" fontId="7" fillId="0" borderId="56" xfId="2" applyFont="1" applyBorder="1" applyAlignment="1" applyProtection="1">
      <alignment horizontal="center" vertical="center"/>
    </xf>
    <xf numFmtId="44" fontId="7" fillId="0" borderId="70" xfId="2" applyFont="1" applyBorder="1" applyAlignment="1" applyProtection="1">
      <alignment horizontal="center" vertical="center"/>
    </xf>
    <xf numFmtId="0" fontId="8" fillId="2" borderId="71" xfId="5" applyFill="1" applyBorder="1" applyAlignment="1" applyProtection="1">
      <alignment horizontal="center"/>
      <protection locked="0"/>
    </xf>
    <xf numFmtId="0" fontId="8" fillId="2" borderId="72" xfId="5" applyFill="1" applyBorder="1" applyAlignment="1" applyProtection="1">
      <alignment horizontal="center"/>
      <protection locked="0"/>
    </xf>
    <xf numFmtId="0" fontId="8" fillId="2" borderId="22" xfId="5" applyFill="1" applyBorder="1" applyAlignment="1" applyProtection="1">
      <alignment horizontal="center"/>
      <protection locked="0"/>
    </xf>
    <xf numFmtId="0" fontId="8" fillId="2" borderId="75" xfId="5" applyFill="1" applyBorder="1" applyAlignment="1" applyProtection="1">
      <alignment horizontal="center"/>
      <protection locked="0"/>
    </xf>
    <xf numFmtId="0" fontId="8" fillId="2" borderId="72" xfId="5" applyFill="1" applyBorder="1" applyProtection="1">
      <protection locked="0"/>
    </xf>
    <xf numFmtId="0" fontId="8" fillId="2" borderId="76" xfId="5" applyFill="1" applyBorder="1" applyAlignment="1" applyProtection="1">
      <alignment horizontal="center"/>
      <protection locked="0"/>
    </xf>
    <xf numFmtId="44" fontId="7" fillId="0" borderId="49" xfId="2" applyFont="1" applyBorder="1" applyAlignment="1" applyProtection="1">
      <alignment horizontal="center" vertical="center"/>
    </xf>
    <xf numFmtId="44" fontId="7" fillId="0" borderId="69" xfId="2" applyFont="1" applyBorder="1" applyAlignment="1" applyProtection="1">
      <alignment horizontal="center" vertical="center"/>
    </xf>
    <xf numFmtId="44" fontId="7" fillId="0" borderId="77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8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79" xfId="5" applyFill="1" applyBorder="1" applyAlignment="1" applyProtection="1">
      <alignment horizontal="center"/>
      <protection locked="0"/>
    </xf>
    <xf numFmtId="44" fontId="7" fillId="0" borderId="79" xfId="2" applyFont="1" applyBorder="1" applyAlignment="1" applyProtection="1">
      <alignment horizontal="center" vertical="center"/>
    </xf>
    <xf numFmtId="0" fontId="16" fillId="2" borderId="61" xfId="5" applyFont="1" applyFill="1" applyBorder="1" applyAlignment="1" applyProtection="1">
      <alignment horizontal="center"/>
      <protection locked="0"/>
    </xf>
    <xf numFmtId="0" fontId="16" fillId="2" borderId="62" xfId="5" applyFont="1" applyFill="1" applyBorder="1" applyAlignment="1" applyProtection="1">
      <alignment horizontal="center"/>
      <protection locked="0"/>
    </xf>
    <xf numFmtId="0" fontId="16" fillId="2" borderId="73" xfId="5" applyFont="1" applyFill="1" applyBorder="1" applyAlignment="1" applyProtection="1">
      <alignment horizontal="center"/>
      <protection locked="0"/>
    </xf>
    <xf numFmtId="0" fontId="16" fillId="2" borderId="74" xfId="5" applyFont="1" applyFill="1" applyBorder="1" applyAlignment="1" applyProtection="1">
      <alignment horizontal="center"/>
      <protection locked="0"/>
    </xf>
    <xf numFmtId="0" fontId="16" fillId="2" borderId="75" xfId="5" applyFont="1" applyFill="1" applyBorder="1" applyAlignment="1" applyProtection="1">
      <alignment horizontal="center"/>
      <protection locked="0"/>
    </xf>
    <xf numFmtId="0" fontId="16" fillId="2" borderId="22" xfId="5" applyFont="1" applyFill="1" applyBorder="1" applyAlignment="1" applyProtection="1">
      <alignment horizontal="center"/>
      <protection locked="0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0" fontId="22" fillId="2" borderId="12" xfId="5" applyFont="1" applyFill="1" applyBorder="1" applyAlignment="1" applyProtection="1">
      <alignment horizontal="center"/>
      <protection locked="0"/>
    </xf>
    <xf numFmtId="44" fontId="23" fillId="0" borderId="34" xfId="0" applyNumberFormat="1" applyFont="1" applyBorder="1"/>
    <xf numFmtId="165" fontId="9" fillId="11" borderId="12" xfId="3" applyNumberFormat="1" applyFont="1" applyFill="1" applyBorder="1" applyAlignment="1">
      <alignment horizontal="center" vertical="center" wrapText="1"/>
    </xf>
    <xf numFmtId="43" fontId="21" fillId="0" borderId="81" xfId="0" applyNumberFormat="1" applyFont="1" applyBorder="1"/>
    <xf numFmtId="44" fontId="21" fillId="0" borderId="81" xfId="0" applyNumberFormat="1" applyFont="1" applyBorder="1"/>
    <xf numFmtId="0" fontId="21" fillId="13" borderId="12" xfId="0" applyFont="1" applyFill="1" applyBorder="1"/>
    <xf numFmtId="0" fontId="21" fillId="13" borderId="1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14" borderId="0" xfId="0" applyFill="1" applyAlignment="1">
      <alignment wrapText="1"/>
    </xf>
    <xf numFmtId="0" fontId="24" fillId="14" borderId="0" xfId="0" applyFont="1" applyFill="1" applyAlignment="1">
      <alignment horizontal="center"/>
    </xf>
    <xf numFmtId="0" fontId="0" fillId="14" borderId="0" xfId="0" applyFill="1"/>
    <xf numFmtId="0" fontId="0" fillId="5" borderId="0" xfId="0" applyFill="1" applyAlignment="1">
      <alignment wrapText="1"/>
    </xf>
    <xf numFmtId="0" fontId="0" fillId="5" borderId="0" xfId="0" applyFill="1"/>
    <xf numFmtId="0" fontId="24" fillId="14" borderId="0" xfId="0" applyFont="1" applyFill="1" applyAlignment="1">
      <alignment horizontal="center" wrapText="1"/>
    </xf>
    <xf numFmtId="0" fontId="0" fillId="14" borderId="0" xfId="0" applyFill="1" applyAlignment="1">
      <alignment horizontal="center" wrapText="1"/>
    </xf>
    <xf numFmtId="165" fontId="9" fillId="4" borderId="33" xfId="3" applyNumberFormat="1" applyFont="1" applyFill="1" applyBorder="1" applyAlignment="1">
      <alignment horizontal="center" vertical="center" wrapText="1"/>
    </xf>
    <xf numFmtId="165" fontId="9" fillId="4" borderId="25" xfId="3" applyNumberFormat="1" applyFont="1" applyFill="1" applyBorder="1" applyAlignment="1">
      <alignment horizontal="center" vertical="center"/>
    </xf>
    <xf numFmtId="165" fontId="9" fillId="13" borderId="33" xfId="3" applyNumberFormat="1" applyFont="1" applyFill="1" applyBorder="1" applyAlignment="1">
      <alignment horizontal="center" vertical="center"/>
    </xf>
    <xf numFmtId="165" fontId="9" fillId="13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44" fontId="20" fillId="4" borderId="3" xfId="0" applyNumberFormat="1" applyFont="1" applyFill="1" applyBorder="1" applyAlignment="1">
      <alignment horizontal="center"/>
    </xf>
    <xf numFmtId="44" fontId="20" fillId="4" borderId="4" xfId="0" applyNumberFormat="1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7" fillId="0" borderId="6" xfId="4" applyBorder="1" applyAlignment="1">
      <alignment horizontal="left" vertical="center"/>
    </xf>
    <xf numFmtId="0" fontId="7" fillId="0" borderId="9" xfId="4" applyBorder="1" applyAlignment="1">
      <alignment horizontal="left" vertical="center"/>
    </xf>
    <xf numFmtId="0" fontId="9" fillId="2" borderId="33" xfId="3" applyFont="1" applyFill="1" applyBorder="1" applyAlignment="1">
      <alignment horizontal="center" vertical="center" textRotation="90" wrapText="1"/>
    </xf>
    <xf numFmtId="0" fontId="9" fillId="2" borderId="25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0" borderId="63" xfId="4" applyBorder="1" applyAlignment="1">
      <alignment horizontal="left" vertical="center"/>
    </xf>
    <xf numFmtId="0" fontId="7" fillId="0" borderId="35" xfId="4" applyBorder="1" applyAlignment="1">
      <alignment horizontal="left" vertical="center"/>
    </xf>
    <xf numFmtId="0" fontId="7" fillId="0" borderId="27" xfId="4" applyBorder="1" applyAlignment="1">
      <alignment horizontal="left" vertical="center"/>
    </xf>
    <xf numFmtId="0" fontId="7" fillId="0" borderId="28" xfId="4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0" xfId="4" applyFill="1" applyBorder="1" applyAlignment="1">
      <alignment horizontal="left" vertical="center"/>
    </xf>
    <xf numFmtId="0" fontId="7" fillId="6" borderId="32" xfId="4" applyFill="1" applyBorder="1" applyAlignment="1">
      <alignment horizontal="left" vertical="center"/>
    </xf>
    <xf numFmtId="0" fontId="7" fillId="4" borderId="41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0" fontId="7" fillId="6" borderId="41" xfId="4" applyFill="1" applyBorder="1" applyAlignment="1">
      <alignment horizontal="center" vertical="center"/>
    </xf>
    <xf numFmtId="0" fontId="7" fillId="4" borderId="6" xfId="4" applyFill="1" applyBorder="1" applyAlignment="1">
      <alignment horizontal="left" vertical="center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41" xfId="4" applyBorder="1" applyAlignment="1">
      <alignment horizontal="left" vertical="center"/>
    </xf>
    <xf numFmtId="0" fontId="7" fillId="0" borderId="64" xfId="4" applyBorder="1" applyAlignment="1">
      <alignment horizontal="left" vertical="center"/>
    </xf>
    <xf numFmtId="0" fontId="7" fillId="0" borderId="36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0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14" fillId="8" borderId="9" xfId="0" applyFont="1" applyFill="1" applyBorder="1" applyAlignment="1" applyProtection="1">
      <alignment horizontal="left"/>
      <protection locked="0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165" fontId="9" fillId="0" borderId="25" xfId="3" applyNumberFormat="1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44" fontId="7" fillId="2" borderId="29" xfId="2" applyFont="1" applyFill="1" applyBorder="1" applyAlignment="1" applyProtection="1">
      <alignment horizontal="center" vertical="center"/>
    </xf>
    <xf numFmtId="44" fontId="7" fillId="2" borderId="38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0" fontId="7" fillId="0" borderId="66" xfId="4" applyBorder="1" applyAlignment="1">
      <alignment horizontal="left" vertical="center"/>
    </xf>
    <xf numFmtId="0" fontId="7" fillId="0" borderId="8" xfId="4" applyBorder="1" applyAlignment="1">
      <alignment horizontal="left" vertical="center"/>
    </xf>
    <xf numFmtId="39" fontId="7" fillId="3" borderId="47" xfId="3" applyNumberFormat="1" applyFont="1" applyFill="1" applyBorder="1" applyAlignment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0" fontId="7" fillId="0" borderId="42" xfId="4" applyBorder="1" applyAlignment="1" applyProtection="1">
      <alignment horizontal="left" vertical="top"/>
      <protection locked="0"/>
    </xf>
    <xf numFmtId="0" fontId="7" fillId="0" borderId="55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1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1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3" xfId="3" applyFont="1" applyBorder="1" applyAlignment="1">
      <alignment horizontal="left" vertical="top"/>
    </xf>
    <xf numFmtId="0" fontId="10" fillId="0" borderId="42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49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3"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E571FC-E7FC-41F0-99B2-7F7DDC945859}" name="Append1" displayName="Append1" ref="A1:C122" totalsRowShown="0">
  <autoFilter ref="A1:C122" xr:uid="{2AE571FC-E7FC-41F0-99B2-7F7DDC945859}"/>
  <tableColumns count="3">
    <tableColumn id="1" xr3:uid="{56B12AC5-4123-4F83-83D1-F9B44FF87C4B}" name="Key City" dataDxfId="2"/>
    <tableColumn id="2" xr3:uid="{704F6606-2DB1-4F89-B86F-FF1014915FFF}" name="County or Other_x000a_Defined Location" dataDxfId="1"/>
    <tableColumn id="3" xr3:uid="{C6CDBCF6-4195-444E-8854-B90D9DB47FDD}" name="Portion of Calendar Year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3:E32"/>
  <sheetViews>
    <sheetView showGridLines="0" workbookViewId="0"/>
  </sheetViews>
  <sheetFormatPr defaultRowHeight="14.5" x14ac:dyDescent="0.35"/>
  <cols>
    <col min="1" max="1" width="3.36328125" customWidth="1"/>
    <col min="2" max="7" width="13.6328125" customWidth="1"/>
    <col min="8" max="10" width="12.6328125" customWidth="1"/>
  </cols>
  <sheetData>
    <row r="3" spans="2:5" ht="15" thickBot="1" x14ac:dyDescent="0.4"/>
    <row r="4" spans="2:5" ht="20" customHeight="1" thickBot="1" x14ac:dyDescent="0.4">
      <c r="B4" s="124" t="s">
        <v>412</v>
      </c>
      <c r="C4" s="125"/>
      <c r="D4" s="122">
        <f>'Week 1'!M43</f>
        <v>0</v>
      </c>
      <c r="E4" s="123"/>
    </row>
    <row r="5" spans="2:5" x14ac:dyDescent="0.35">
      <c r="B5" s="68"/>
      <c r="C5" s="68"/>
    </row>
    <row r="6" spans="2:5" ht="52" customHeight="1" x14ac:dyDescent="0.35">
      <c r="B6" s="121" t="s">
        <v>413</v>
      </c>
      <c r="C6" s="121"/>
      <c r="D6" s="121"/>
    </row>
    <row r="8" spans="2:5" ht="15" thickBot="1" x14ac:dyDescent="0.4"/>
    <row r="9" spans="2:5" ht="14.5" customHeight="1" x14ac:dyDescent="0.35">
      <c r="B9" s="119" t="s">
        <v>2</v>
      </c>
      <c r="C9" s="117" t="s">
        <v>416</v>
      </c>
    </row>
    <row r="10" spans="2:5" x14ac:dyDescent="0.35">
      <c r="B10" s="120"/>
      <c r="C10" s="118"/>
    </row>
    <row r="11" spans="2:5" ht="20" customHeight="1" x14ac:dyDescent="0.35">
      <c r="B11" s="91">
        <v>53841</v>
      </c>
      <c r="C11" s="92">
        <f>'Week 1'!M11</f>
        <v>0</v>
      </c>
    </row>
    <row r="12" spans="2:5" ht="20" customHeight="1" x14ac:dyDescent="0.35">
      <c r="B12" s="91">
        <v>53842</v>
      </c>
      <c r="C12" s="92">
        <f>'Week 1'!M13</f>
        <v>0</v>
      </c>
    </row>
    <row r="13" spans="2:5" ht="20" customHeight="1" x14ac:dyDescent="0.35">
      <c r="B13" s="91">
        <v>53843</v>
      </c>
      <c r="C13" s="92">
        <f>SUM('Week 1'!M10,'Week 1'!M15)</f>
        <v>0</v>
      </c>
    </row>
    <row r="14" spans="2:5" ht="20" customHeight="1" x14ac:dyDescent="0.35">
      <c r="B14" s="91">
        <v>53844</v>
      </c>
      <c r="C14" s="92">
        <f>'Week 1'!M14</f>
        <v>0</v>
      </c>
    </row>
    <row r="15" spans="2:5" ht="20" customHeight="1" x14ac:dyDescent="0.35">
      <c r="B15" s="91">
        <v>53845</v>
      </c>
      <c r="C15" s="92">
        <f>'Week 1'!M16</f>
        <v>0</v>
      </c>
    </row>
    <row r="16" spans="2:5" ht="20" customHeight="1" x14ac:dyDescent="0.35">
      <c r="B16" s="91">
        <v>53846</v>
      </c>
      <c r="C16" s="92">
        <f>'Week 1'!M12</f>
        <v>0</v>
      </c>
    </row>
    <row r="17" spans="2:3" ht="20" customHeight="1" x14ac:dyDescent="0.35">
      <c r="B17" s="91">
        <v>53847</v>
      </c>
      <c r="C17" s="92">
        <f>SUM('Week 1'!M17,'Week 1'!M19,'Week 1'!M21)</f>
        <v>0</v>
      </c>
    </row>
    <row r="18" spans="2:3" ht="20" customHeight="1" x14ac:dyDescent="0.35">
      <c r="B18" s="91">
        <v>53848</v>
      </c>
      <c r="C18" s="92">
        <f>SUM('Week 1'!M24,'Week 1'!M25,'Week 1'!M26,'Week 1'!M28,'Week 1'!M30,'Week 1'!M31)</f>
        <v>0</v>
      </c>
    </row>
    <row r="19" spans="2:3" ht="20" customHeight="1" x14ac:dyDescent="0.35">
      <c r="B19" s="91">
        <v>53849</v>
      </c>
      <c r="C19" s="92">
        <f>'Week 1'!M32</f>
        <v>0</v>
      </c>
    </row>
    <row r="20" spans="2:3" ht="20" customHeight="1" x14ac:dyDescent="0.35">
      <c r="B20" s="91">
        <v>53850</v>
      </c>
      <c r="C20" s="92">
        <f>SUM('Week 1'!M22,'Week 1'!M23)</f>
        <v>0</v>
      </c>
    </row>
    <row r="21" spans="2:3" ht="20" customHeight="1" x14ac:dyDescent="0.35">
      <c r="B21" s="91">
        <v>54403</v>
      </c>
      <c r="C21" s="92">
        <f>'Week 1'!M33</f>
        <v>0</v>
      </c>
    </row>
    <row r="22" spans="2:3" ht="20" customHeight="1" thickBot="1" x14ac:dyDescent="0.4">
      <c r="B22" s="99">
        <v>54409</v>
      </c>
      <c r="C22" s="100">
        <f>'Week 1'!M34</f>
        <v>0</v>
      </c>
    </row>
    <row r="23" spans="2:3" ht="20" customHeight="1" thickBot="1" x14ac:dyDescent="0.4">
      <c r="B23" s="102" t="s">
        <v>418</v>
      </c>
      <c r="C23" s="101">
        <f>SUM(C11:C22)</f>
        <v>0</v>
      </c>
    </row>
    <row r="24" spans="2:3" ht="20" customHeight="1" thickBot="1" x14ac:dyDescent="0.4"/>
    <row r="25" spans="2:3" ht="20" customHeight="1" thickBot="1" x14ac:dyDescent="0.4">
      <c r="B25" s="107" t="s">
        <v>417</v>
      </c>
      <c r="C25" s="105">
        <f>'Week 1'!M35</f>
        <v>0</v>
      </c>
    </row>
    <row r="26" spans="2:3" ht="20" customHeight="1" thickBot="1" x14ac:dyDescent="0.4"/>
    <row r="27" spans="2:3" ht="42" customHeight="1" thickBot="1" x14ac:dyDescent="0.4">
      <c r="B27" s="108" t="s">
        <v>419</v>
      </c>
      <c r="C27" s="106">
        <f>'Week 1'!M42</f>
        <v>0</v>
      </c>
    </row>
    <row r="28" spans="2:3" ht="20" customHeight="1" thickBot="1" x14ac:dyDescent="0.4"/>
    <row r="29" spans="2:3" ht="40" customHeight="1" thickBot="1" x14ac:dyDescent="0.4">
      <c r="B29" s="104" t="s">
        <v>420</v>
      </c>
      <c r="C29" s="103">
        <f>SUM(C23,C25)-C27</f>
        <v>0</v>
      </c>
    </row>
    <row r="30" spans="2:3" ht="20" customHeight="1" x14ac:dyDescent="0.35"/>
    <row r="31" spans="2:3" ht="20" customHeight="1" x14ac:dyDescent="0.35"/>
    <row r="32" spans="2:3" ht="20" customHeight="1" x14ac:dyDescent="0.35"/>
  </sheetData>
  <sheetProtection algorithmName="SHA-512" hashValue="oegDzu7qad+l3FsREsTmrVKlag1TtfGmYyLs1c0svPmoZpcIhupXSAwvHmhj8C6Nihz/SNDP8CMekHQ0mxGN/w==" saltValue="KsayUvjRE32BwHeDkAKZiw==" spinCount="100000" sheet="1" objects="1" scenarios="1"/>
  <mergeCells count="5">
    <mergeCell ref="C9:C10"/>
    <mergeCell ref="B9:B10"/>
    <mergeCell ref="B6:D6"/>
    <mergeCell ref="D4:E4"/>
    <mergeCell ref="B4:C4"/>
  </mergeCells>
  <printOptions horizontalCentered="1" vertic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tabSelected="1" zoomScale="85" zoomScaleNormal="85" workbookViewId="0">
      <selection activeCell="L7" sqref="L7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11" t="s">
        <v>34</v>
      </c>
      <c r="B2" s="212"/>
      <c r="C2" s="212"/>
      <c r="D2" s="201"/>
      <c r="E2" s="201"/>
      <c r="F2" s="201"/>
      <c r="G2" s="201"/>
      <c r="H2" s="201"/>
      <c r="I2" s="201"/>
      <c r="J2" s="201"/>
      <c r="K2" s="12" t="s">
        <v>21</v>
      </c>
      <c r="L2" s="202"/>
      <c r="M2" s="202"/>
      <c r="N2" s="203"/>
    </row>
    <row r="3" spans="1:14" ht="17" customHeight="1" x14ac:dyDescent="0.35">
      <c r="A3" s="213" t="s">
        <v>26</v>
      </c>
      <c r="B3" s="214"/>
      <c r="C3" s="214"/>
      <c r="D3" s="206"/>
      <c r="E3" s="207"/>
      <c r="F3" s="207"/>
      <c r="G3" s="207"/>
      <c r="H3" s="207"/>
      <c r="I3" s="207"/>
      <c r="J3" s="207"/>
      <c r="K3" s="207"/>
      <c r="L3" s="207"/>
      <c r="M3" s="207"/>
      <c r="N3" s="208"/>
    </row>
    <row r="4" spans="1:14" ht="17" customHeight="1" thickBot="1" x14ac:dyDescent="0.4">
      <c r="A4" s="215" t="s">
        <v>0</v>
      </c>
      <c r="B4" s="216"/>
      <c r="C4" s="216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1:14" ht="17" customHeight="1" thickBot="1" x14ac:dyDescent="0.4">
      <c r="A5" s="209" t="s">
        <v>46</v>
      </c>
      <c r="B5" s="210"/>
      <c r="C5" s="210"/>
      <c r="D5" s="210"/>
      <c r="E5" s="210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217"/>
      <c r="F6" s="217"/>
      <c r="G6" s="217"/>
      <c r="H6" s="217"/>
      <c r="I6" s="217"/>
      <c r="J6" s="217"/>
      <c r="K6" s="217"/>
      <c r="L6" s="218"/>
      <c r="M6" s="187" t="s">
        <v>1</v>
      </c>
      <c r="N6" s="187" t="s">
        <v>2</v>
      </c>
    </row>
    <row r="7" spans="1:14" ht="19" customHeight="1" thickBot="1" x14ac:dyDescent="0.4">
      <c r="A7" s="219" t="s">
        <v>410</v>
      </c>
      <c r="B7" s="220"/>
      <c r="C7" s="220"/>
      <c r="D7" s="220"/>
      <c r="E7" s="220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87"/>
      <c r="N7" s="187"/>
    </row>
    <row r="8" spans="1:14" ht="17" customHeight="1" x14ac:dyDescent="0.35">
      <c r="A8" s="131" t="s">
        <v>35</v>
      </c>
      <c r="B8" s="126" t="s">
        <v>3</v>
      </c>
      <c r="C8" s="127"/>
      <c r="D8" s="127"/>
      <c r="E8" s="128"/>
      <c r="F8" s="35"/>
      <c r="G8" s="35"/>
      <c r="H8" s="35"/>
      <c r="I8" s="35"/>
      <c r="J8" s="35"/>
      <c r="K8" s="35"/>
      <c r="L8" s="36"/>
      <c r="M8" s="197"/>
      <c r="N8" s="199"/>
    </row>
    <row r="9" spans="1:14" ht="17" customHeight="1" thickBot="1" x14ac:dyDescent="0.4">
      <c r="A9" s="132"/>
      <c r="B9" s="138" t="s">
        <v>4</v>
      </c>
      <c r="C9" s="139"/>
      <c r="D9" s="139"/>
      <c r="E9" s="140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98"/>
      <c r="N9" s="200"/>
    </row>
    <row r="10" spans="1:14" ht="17" customHeight="1" x14ac:dyDescent="0.35">
      <c r="A10" s="132"/>
      <c r="B10" s="129" t="s">
        <v>5</v>
      </c>
      <c r="C10" s="130"/>
      <c r="D10" s="130"/>
      <c r="E10" s="130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6">
        <f t="shared" ref="M10:M17" si="2">SUM(F10:L10)</f>
        <v>0</v>
      </c>
      <c r="N10" s="83">
        <v>53843</v>
      </c>
    </row>
    <row r="11" spans="1:14" ht="17" customHeight="1" x14ac:dyDescent="0.35">
      <c r="A11" s="132"/>
      <c r="B11" s="129" t="s">
        <v>22</v>
      </c>
      <c r="C11" s="130"/>
      <c r="D11" s="130"/>
      <c r="E11" s="130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3">
        <v>53841</v>
      </c>
    </row>
    <row r="12" spans="1:14" ht="17" customHeight="1" x14ac:dyDescent="0.35">
      <c r="A12" s="132"/>
      <c r="B12" s="129" t="s">
        <v>23</v>
      </c>
      <c r="C12" s="130"/>
      <c r="D12" s="130"/>
      <c r="E12" s="130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0">
        <v>53846</v>
      </c>
    </row>
    <row r="13" spans="1:14" ht="17" customHeight="1" x14ac:dyDescent="0.35">
      <c r="A13" s="132"/>
      <c r="B13" s="129" t="s">
        <v>24</v>
      </c>
      <c r="C13" s="130"/>
      <c r="D13" s="130"/>
      <c r="E13" s="130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1">
        <v>53842</v>
      </c>
    </row>
    <row r="14" spans="1:14" ht="17" customHeight="1" x14ac:dyDescent="0.35">
      <c r="A14" s="132"/>
      <c r="B14" s="129" t="s">
        <v>405</v>
      </c>
      <c r="C14" s="130"/>
      <c r="D14" s="130"/>
      <c r="E14" s="130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1">
        <v>53844</v>
      </c>
    </row>
    <row r="15" spans="1:14" ht="17" customHeight="1" x14ac:dyDescent="0.35">
      <c r="A15" s="132"/>
      <c r="B15" s="129" t="s">
        <v>29</v>
      </c>
      <c r="C15" s="130"/>
      <c r="D15" s="130"/>
      <c r="E15" s="130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1">
        <v>53843</v>
      </c>
    </row>
    <row r="16" spans="1:14" ht="17" customHeight="1" thickBot="1" x14ac:dyDescent="0.4">
      <c r="A16" s="133"/>
      <c r="B16" s="136" t="s">
        <v>25</v>
      </c>
      <c r="C16" s="137"/>
      <c r="D16" s="137"/>
      <c r="E16" s="137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79">
        <v>53845</v>
      </c>
    </row>
    <row r="17" spans="1:14" ht="17" customHeight="1" thickBot="1" x14ac:dyDescent="0.4">
      <c r="A17" s="131" t="s">
        <v>7</v>
      </c>
      <c r="B17" s="134" t="s">
        <v>36</v>
      </c>
      <c r="C17" s="135"/>
      <c r="D17" s="135"/>
      <c r="E17" s="135"/>
      <c r="F17" s="13"/>
      <c r="G17" s="13"/>
      <c r="H17" s="13"/>
      <c r="I17" s="13"/>
      <c r="J17" s="13"/>
      <c r="K17" s="13"/>
      <c r="L17" s="32"/>
      <c r="M17" s="84">
        <f t="shared" si="2"/>
        <v>0</v>
      </c>
      <c r="N17" s="93">
        <v>53847</v>
      </c>
    </row>
    <row r="18" spans="1:14" ht="17" customHeight="1" thickBot="1" x14ac:dyDescent="0.4">
      <c r="A18" s="132"/>
      <c r="B18" s="141" t="s">
        <v>30</v>
      </c>
      <c r="C18" s="142"/>
      <c r="D18" s="142"/>
      <c r="E18" s="142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6">
        <v>0</v>
      </c>
      <c r="M18" s="90"/>
      <c r="N18" s="89"/>
    </row>
    <row r="19" spans="1:14" ht="17" customHeight="1" thickBot="1" x14ac:dyDescent="0.4">
      <c r="A19" s="132"/>
      <c r="B19" s="145" t="s">
        <v>32</v>
      </c>
      <c r="C19" s="144"/>
      <c r="D19" s="144"/>
      <c r="E19" s="144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3">
        <f t="shared" ref="L19" si="8">100*L18</f>
        <v>0</v>
      </c>
      <c r="M19" s="87">
        <f>SUM(F19:L19)</f>
        <v>0</v>
      </c>
      <c r="N19" s="94">
        <v>53847</v>
      </c>
    </row>
    <row r="20" spans="1:14" ht="17" customHeight="1" thickBot="1" x14ac:dyDescent="0.4">
      <c r="A20" s="132"/>
      <c r="B20" s="141" t="s">
        <v>31</v>
      </c>
      <c r="C20" s="142"/>
      <c r="D20" s="142"/>
      <c r="E20" s="142"/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6">
        <v>0</v>
      </c>
      <c r="M20" s="90"/>
      <c r="N20" s="89"/>
    </row>
    <row r="21" spans="1:14" ht="17" customHeight="1" x14ac:dyDescent="0.35">
      <c r="A21" s="132"/>
      <c r="B21" s="145" t="s">
        <v>33</v>
      </c>
      <c r="C21" s="144"/>
      <c r="D21" s="144"/>
      <c r="E21" s="144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3">
        <f t="shared" ref="L21" si="14">220*L20</f>
        <v>0</v>
      </c>
      <c r="M21" s="77">
        <f t="shared" ref="M21:M26" si="15">SUM(F21:L21)</f>
        <v>0</v>
      </c>
      <c r="N21" s="94">
        <v>53847</v>
      </c>
    </row>
    <row r="22" spans="1:14" ht="17" customHeight="1" x14ac:dyDescent="0.35">
      <c r="A22" s="132"/>
      <c r="B22" s="153" t="s">
        <v>28</v>
      </c>
      <c r="C22" s="130"/>
      <c r="D22" s="130"/>
      <c r="E22" s="130"/>
      <c r="F22" s="10"/>
      <c r="G22" s="10"/>
      <c r="H22" s="10"/>
      <c r="I22" s="10"/>
      <c r="J22" s="10"/>
      <c r="K22" s="10"/>
      <c r="L22" s="30"/>
      <c r="M22" s="63">
        <f t="shared" si="15"/>
        <v>0</v>
      </c>
      <c r="N22" s="78">
        <v>53850</v>
      </c>
    </row>
    <row r="23" spans="1:14" ht="17" customHeight="1" thickBot="1" x14ac:dyDescent="0.4">
      <c r="A23" s="133"/>
      <c r="B23" s="154" t="s">
        <v>6</v>
      </c>
      <c r="C23" s="137"/>
      <c r="D23" s="137"/>
      <c r="E23" s="137"/>
      <c r="F23" s="14"/>
      <c r="G23" s="14"/>
      <c r="H23" s="14"/>
      <c r="I23" s="14"/>
      <c r="J23" s="14"/>
      <c r="K23" s="14"/>
      <c r="L23" s="31"/>
      <c r="M23" s="64">
        <f t="shared" si="15"/>
        <v>0</v>
      </c>
      <c r="N23" s="79">
        <v>53850</v>
      </c>
    </row>
    <row r="24" spans="1:14" ht="17" customHeight="1" x14ac:dyDescent="0.35">
      <c r="A24" s="131" t="s">
        <v>8</v>
      </c>
      <c r="B24" s="155" t="s">
        <v>9</v>
      </c>
      <c r="C24" s="135"/>
      <c r="D24" s="135"/>
      <c r="E24" s="135"/>
      <c r="F24" s="13"/>
      <c r="G24" s="13"/>
      <c r="H24" s="13"/>
      <c r="I24" s="13"/>
      <c r="J24" s="13"/>
      <c r="K24" s="13"/>
      <c r="L24" s="32"/>
      <c r="M24" s="62">
        <f t="shared" si="15"/>
        <v>0</v>
      </c>
      <c r="N24" s="95">
        <v>53848</v>
      </c>
    </row>
    <row r="25" spans="1:14" ht="17" customHeight="1" x14ac:dyDescent="0.35">
      <c r="A25" s="132"/>
      <c r="B25" s="129" t="s">
        <v>10</v>
      </c>
      <c r="C25" s="130"/>
      <c r="D25" s="130"/>
      <c r="E25" s="130"/>
      <c r="F25" s="10"/>
      <c r="G25" s="10"/>
      <c r="H25" s="10"/>
      <c r="I25" s="10"/>
      <c r="J25" s="10"/>
      <c r="K25" s="10"/>
      <c r="L25" s="30"/>
      <c r="M25" s="63">
        <f t="shared" si="15"/>
        <v>0</v>
      </c>
      <c r="N25" s="96">
        <v>53848</v>
      </c>
    </row>
    <row r="26" spans="1:14" ht="17" customHeight="1" thickBot="1" x14ac:dyDescent="0.4">
      <c r="A26" s="132"/>
      <c r="B26" s="129" t="s">
        <v>11</v>
      </c>
      <c r="C26" s="130"/>
      <c r="D26" s="130"/>
      <c r="E26" s="130"/>
      <c r="F26" s="10"/>
      <c r="G26" s="10"/>
      <c r="H26" s="10"/>
      <c r="I26" s="10"/>
      <c r="J26" s="10"/>
      <c r="K26" s="10"/>
      <c r="L26" s="30"/>
      <c r="M26" s="71">
        <f t="shared" si="15"/>
        <v>0</v>
      </c>
      <c r="N26" s="97">
        <v>53848</v>
      </c>
    </row>
    <row r="27" spans="1:14" ht="17" customHeight="1" thickBot="1" x14ac:dyDescent="0.4">
      <c r="A27" s="132"/>
      <c r="B27" s="146" t="s">
        <v>409</v>
      </c>
      <c r="C27" s="142"/>
      <c r="D27" s="142"/>
      <c r="E27" s="142"/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6">
        <v>0</v>
      </c>
      <c r="M27" s="88"/>
      <c r="N27" s="89"/>
    </row>
    <row r="28" spans="1:14" ht="17" customHeight="1" thickBot="1" x14ac:dyDescent="0.4">
      <c r="A28" s="132"/>
      <c r="B28" s="143" t="s">
        <v>406</v>
      </c>
      <c r="C28" s="144"/>
      <c r="D28" s="144"/>
      <c r="E28" s="144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3">
        <f t="shared" ref="L28" si="21">60*L27</f>
        <v>0</v>
      </c>
      <c r="M28" s="85">
        <f>SUM(F28:L28)</f>
        <v>0</v>
      </c>
      <c r="N28" s="98">
        <v>53848</v>
      </c>
    </row>
    <row r="29" spans="1:14" ht="17" customHeight="1" thickBot="1" x14ac:dyDescent="0.4">
      <c r="A29" s="132"/>
      <c r="B29" s="69" t="s">
        <v>408</v>
      </c>
      <c r="C29" s="70"/>
      <c r="D29" s="70"/>
      <c r="E29" s="70"/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6">
        <v>0</v>
      </c>
      <c r="M29" s="88"/>
      <c r="N29" s="89"/>
    </row>
    <row r="30" spans="1:14" ht="17" customHeight="1" thickBot="1" x14ac:dyDescent="0.4">
      <c r="A30" s="132"/>
      <c r="B30" s="143" t="s">
        <v>407</v>
      </c>
      <c r="C30" s="144"/>
      <c r="D30" s="144"/>
      <c r="E30" s="144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3">
        <f t="shared" ref="L30" si="27">75*L29</f>
        <v>0</v>
      </c>
      <c r="M30" s="86">
        <f t="shared" ref="M30:M36" si="28">SUM(F30:L30)</f>
        <v>0</v>
      </c>
      <c r="N30" s="98">
        <v>53848</v>
      </c>
    </row>
    <row r="31" spans="1:14" ht="17" customHeight="1" x14ac:dyDescent="0.35">
      <c r="A31" s="131" t="s">
        <v>37</v>
      </c>
      <c r="B31" s="155" t="s">
        <v>12</v>
      </c>
      <c r="C31" s="135"/>
      <c r="D31" s="135"/>
      <c r="E31" s="135"/>
      <c r="F31" s="13"/>
      <c r="G31" s="13"/>
      <c r="H31" s="13"/>
      <c r="I31" s="13"/>
      <c r="J31" s="13"/>
      <c r="K31" s="13"/>
      <c r="L31" s="32"/>
      <c r="M31" s="37">
        <f t="shared" si="28"/>
        <v>0</v>
      </c>
      <c r="N31" s="95">
        <v>53848</v>
      </c>
    </row>
    <row r="32" spans="1:14" ht="17" customHeight="1" x14ac:dyDescent="0.35">
      <c r="A32" s="132"/>
      <c r="B32" s="129" t="s">
        <v>14</v>
      </c>
      <c r="C32" s="130"/>
      <c r="D32" s="130"/>
      <c r="E32" s="130"/>
      <c r="F32" s="10"/>
      <c r="G32" s="10"/>
      <c r="H32" s="10"/>
      <c r="I32" s="10"/>
      <c r="J32" s="10"/>
      <c r="K32" s="10"/>
      <c r="L32" s="30"/>
      <c r="M32" s="38">
        <f t="shared" si="28"/>
        <v>0</v>
      </c>
      <c r="N32" s="81">
        <v>53849</v>
      </c>
    </row>
    <row r="33" spans="1:15" ht="17" customHeight="1" x14ac:dyDescent="0.35">
      <c r="A33" s="132"/>
      <c r="B33" s="195" t="s">
        <v>414</v>
      </c>
      <c r="C33" s="196"/>
      <c r="D33" s="196"/>
      <c r="E33" s="129"/>
      <c r="F33" s="10"/>
      <c r="G33" s="10"/>
      <c r="H33" s="10"/>
      <c r="I33" s="10"/>
      <c r="J33" s="10"/>
      <c r="K33" s="10"/>
      <c r="L33" s="10"/>
      <c r="M33" s="38">
        <f t="shared" si="28"/>
        <v>0</v>
      </c>
      <c r="N33" s="81">
        <v>54403</v>
      </c>
    </row>
    <row r="34" spans="1:15" ht="17" customHeight="1" x14ac:dyDescent="0.35">
      <c r="A34" s="132"/>
      <c r="B34" s="195" t="s">
        <v>415</v>
      </c>
      <c r="C34" s="196"/>
      <c r="D34" s="196"/>
      <c r="E34" s="129"/>
      <c r="F34" s="10"/>
      <c r="G34" s="10"/>
      <c r="H34" s="10"/>
      <c r="I34" s="10"/>
      <c r="J34" s="10"/>
      <c r="K34" s="10"/>
      <c r="L34" s="10"/>
      <c r="M34" s="38">
        <f t="shared" si="28"/>
        <v>0</v>
      </c>
      <c r="N34" s="81">
        <v>54409</v>
      </c>
    </row>
    <row r="35" spans="1:15" ht="17" customHeight="1" thickBot="1" x14ac:dyDescent="0.4">
      <c r="A35" s="133"/>
      <c r="B35" s="136" t="s">
        <v>44</v>
      </c>
      <c r="C35" s="137"/>
      <c r="D35" s="137"/>
      <c r="E35" s="137"/>
      <c r="F35" s="192"/>
      <c r="G35" s="193"/>
      <c r="H35" s="193"/>
      <c r="I35" s="193"/>
      <c r="J35" s="193"/>
      <c r="K35" s="193"/>
      <c r="L35" s="194"/>
      <c r="M35" s="39">
        <f>+I50</f>
        <v>0</v>
      </c>
      <c r="N35" s="82"/>
    </row>
    <row r="36" spans="1:15" ht="16" thickBot="1" x14ac:dyDescent="0.4">
      <c r="A36" s="72" t="s">
        <v>15</v>
      </c>
      <c r="B36" s="73"/>
      <c r="C36" s="74"/>
      <c r="D36" s="74"/>
      <c r="E36" s="74"/>
      <c r="F36" s="75">
        <f t="shared" ref="F36:L36" si="29">SUM(F10:F17,F19,F21,F22:F26,F28,F30,F31:F35)</f>
        <v>0</v>
      </c>
      <c r="G36" s="75">
        <f t="shared" si="29"/>
        <v>0</v>
      </c>
      <c r="H36" s="75">
        <f t="shared" si="29"/>
        <v>0</v>
      </c>
      <c r="I36" s="75">
        <f t="shared" si="29"/>
        <v>0</v>
      </c>
      <c r="J36" s="75">
        <f t="shared" si="29"/>
        <v>0</v>
      </c>
      <c r="K36" s="75">
        <f t="shared" si="29"/>
        <v>0</v>
      </c>
      <c r="L36" s="75">
        <f t="shared" si="29"/>
        <v>0</v>
      </c>
      <c r="M36" s="76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90" t="s">
        <v>16</v>
      </c>
      <c r="L37" s="191"/>
      <c r="M37" s="9">
        <f>M36+M35</f>
        <v>0</v>
      </c>
      <c r="N37" s="3"/>
    </row>
    <row r="38" spans="1:15" ht="15" thickBot="1" x14ac:dyDescent="0.4">
      <c r="A38" s="188" t="s">
        <v>47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</row>
    <row r="39" spans="1:15" ht="15" thickBot="1" x14ac:dyDescent="0.4">
      <c r="A39" s="159" t="s">
        <v>411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1"/>
      <c r="M39" s="1" t="s">
        <v>18</v>
      </c>
    </row>
    <row r="40" spans="1:15" x14ac:dyDescent="0.35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4"/>
      <c r="M40" s="2">
        <v>0</v>
      </c>
    </row>
    <row r="41" spans="1:15" ht="15" thickBot="1" x14ac:dyDescent="0.4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4" t="s">
        <v>421</v>
      </c>
      <c r="J42" s="174"/>
      <c r="K42" s="174"/>
      <c r="L42" s="175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7" t="s">
        <v>48</v>
      </c>
      <c r="J43" s="177"/>
      <c r="K43" s="177"/>
      <c r="L43" s="178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76" t="s">
        <v>39</v>
      </c>
      <c r="C45" s="176"/>
      <c r="D45" s="176"/>
      <c r="E45" s="171" t="s">
        <v>40</v>
      </c>
      <c r="F45" s="172"/>
      <c r="G45" s="172"/>
      <c r="H45" s="173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7"/>
      <c r="B46" s="165"/>
      <c r="C46" s="165"/>
      <c r="D46" s="165"/>
      <c r="E46" s="182"/>
      <c r="F46" s="183"/>
      <c r="G46" s="183"/>
      <c r="H46" s="184"/>
      <c r="I46" s="20">
        <v>0</v>
      </c>
      <c r="J46" s="179"/>
      <c r="K46" s="180"/>
      <c r="L46" s="181"/>
      <c r="M46" s="5"/>
      <c r="N46" s="3"/>
      <c r="O46" s="3"/>
    </row>
    <row r="47" spans="1:15" ht="15.5" x14ac:dyDescent="0.35">
      <c r="A47" s="67"/>
      <c r="B47" s="165"/>
      <c r="C47" s="165"/>
      <c r="D47" s="165"/>
      <c r="E47" s="182"/>
      <c r="F47" s="183"/>
      <c r="G47" s="183"/>
      <c r="H47" s="184"/>
      <c r="I47" s="20">
        <v>0</v>
      </c>
      <c r="J47" s="179"/>
      <c r="K47" s="180"/>
      <c r="L47" s="181"/>
      <c r="M47" s="5"/>
      <c r="N47" s="3"/>
      <c r="O47" s="3"/>
    </row>
    <row r="48" spans="1:15" ht="15.5" x14ac:dyDescent="0.35">
      <c r="A48" s="67"/>
      <c r="B48" s="165"/>
      <c r="C48" s="165"/>
      <c r="D48" s="165"/>
      <c r="E48" s="182"/>
      <c r="F48" s="183"/>
      <c r="G48" s="183"/>
      <c r="H48" s="184"/>
      <c r="I48" s="20">
        <v>0</v>
      </c>
      <c r="J48" s="179"/>
      <c r="K48" s="180"/>
      <c r="L48" s="181"/>
      <c r="M48" s="5"/>
      <c r="N48" s="3"/>
      <c r="O48" s="3"/>
    </row>
    <row r="49" spans="1:15" ht="15.5" x14ac:dyDescent="0.35">
      <c r="A49" s="67"/>
      <c r="B49" s="165"/>
      <c r="C49" s="165"/>
      <c r="D49" s="165"/>
      <c r="E49" s="182"/>
      <c r="F49" s="183"/>
      <c r="G49" s="183"/>
      <c r="H49" s="184"/>
      <c r="I49" s="20">
        <v>0</v>
      </c>
      <c r="J49" s="179"/>
      <c r="K49" s="180"/>
      <c r="L49" s="181"/>
      <c r="M49" s="5"/>
      <c r="N49" s="3"/>
      <c r="O49" s="3"/>
    </row>
    <row r="50" spans="1:15" ht="15.5" x14ac:dyDescent="0.35">
      <c r="A50" s="156" t="s">
        <v>43</v>
      </c>
      <c r="B50" s="157"/>
      <c r="C50" s="157"/>
      <c r="D50" s="157"/>
      <c r="E50" s="157"/>
      <c r="F50" s="157"/>
      <c r="G50" s="157"/>
      <c r="H50" s="15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50" t="s">
        <v>19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  <c r="M52" s="152"/>
      <c r="N52" s="152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66"/>
      <c r="G53" s="167"/>
      <c r="H53" s="167"/>
      <c r="I53" s="185"/>
      <c r="J53" s="186"/>
      <c r="K53" s="186"/>
      <c r="L53" s="7" t="s">
        <v>21</v>
      </c>
      <c r="M53" s="54"/>
      <c r="N53" s="55" t="s">
        <v>468</v>
      </c>
    </row>
    <row r="54" spans="1:15" x14ac:dyDescent="0.35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9"/>
      <c r="M54" s="149"/>
      <c r="N54" s="149"/>
    </row>
  </sheetData>
  <sheetProtection algorithmName="SHA-512" hashValue="LfPb+bkU8pbYHYqOUYbQ/8nLqzy26yHEYbP2kjYc0trJvFIsKmPmMUuOdjOgn7WRr8KsSPPP0Wzti7lsQNk9ig==" saltValue="i14WYOU0pNZxGINqxm3BVA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  <mergeCell ref="I53:K53"/>
    <mergeCell ref="E47:H47"/>
    <mergeCell ref="E48:H48"/>
    <mergeCell ref="E49:H49"/>
    <mergeCell ref="M6:M7"/>
    <mergeCell ref="J48:L48"/>
    <mergeCell ref="J49:L49"/>
    <mergeCell ref="A38:N38"/>
    <mergeCell ref="K37:L37"/>
    <mergeCell ref="B35:E35"/>
    <mergeCell ref="B30:E30"/>
    <mergeCell ref="F35:L35"/>
    <mergeCell ref="B33:E33"/>
    <mergeCell ref="B34:E34"/>
    <mergeCell ref="M8:M9"/>
    <mergeCell ref="N8:N9"/>
    <mergeCell ref="B46:D46"/>
    <mergeCell ref="B47:D47"/>
    <mergeCell ref="B48:D48"/>
    <mergeCell ref="E45:H45"/>
    <mergeCell ref="I42:L42"/>
    <mergeCell ref="B45:D45"/>
    <mergeCell ref="I43:L43"/>
    <mergeCell ref="J47:L47"/>
    <mergeCell ref="J46:L46"/>
    <mergeCell ref="E46:H46"/>
    <mergeCell ref="A54:N54"/>
    <mergeCell ref="A52:N52"/>
    <mergeCell ref="B10:E10"/>
    <mergeCell ref="B22:E22"/>
    <mergeCell ref="B23:E23"/>
    <mergeCell ref="A31:A35"/>
    <mergeCell ref="B31:E31"/>
    <mergeCell ref="B32:E32"/>
    <mergeCell ref="A24:A30"/>
    <mergeCell ref="B24:E24"/>
    <mergeCell ref="A50:H50"/>
    <mergeCell ref="A39:L39"/>
    <mergeCell ref="A40:L40"/>
    <mergeCell ref="B49:D49"/>
    <mergeCell ref="F53:H53"/>
    <mergeCell ref="A41:L41"/>
    <mergeCell ref="B26:E26"/>
    <mergeCell ref="B18:E18"/>
    <mergeCell ref="B28:E28"/>
    <mergeCell ref="B19:E19"/>
    <mergeCell ref="B21:E21"/>
    <mergeCell ref="B20:E20"/>
    <mergeCell ref="B27:E27"/>
    <mergeCell ref="B8:E8"/>
    <mergeCell ref="B25:E25"/>
    <mergeCell ref="B11:E11"/>
    <mergeCell ref="A17:A23"/>
    <mergeCell ref="A8:A16"/>
    <mergeCell ref="B17:E17"/>
    <mergeCell ref="B16:E16"/>
    <mergeCell ref="B15:E15"/>
    <mergeCell ref="B13:E13"/>
    <mergeCell ref="B12:E12"/>
    <mergeCell ref="B14:E14"/>
    <mergeCell ref="B9:E9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C133"/>
  <sheetViews>
    <sheetView workbookViewId="0">
      <pane ySplit="1" topLeftCell="A5" activePane="bottomLeft" state="frozen"/>
      <selection activeCell="G12" sqref="G12"/>
      <selection pane="bottomLeft"/>
    </sheetView>
  </sheetViews>
  <sheetFormatPr defaultRowHeight="15.5" x14ac:dyDescent="0.35"/>
  <cols>
    <col min="1" max="1" width="14.54296875" style="44" customWidth="1"/>
    <col min="2" max="2" width="36" style="43" customWidth="1"/>
    <col min="3" max="3" width="17.453125" style="44" customWidth="1"/>
  </cols>
  <sheetData>
    <row r="1" spans="1:3" ht="30" customHeight="1" x14ac:dyDescent="0.35">
      <c r="A1" s="45" t="s">
        <v>138</v>
      </c>
      <c r="B1" s="45" t="s">
        <v>139</v>
      </c>
      <c r="C1" s="45" t="s">
        <v>402</v>
      </c>
    </row>
    <row r="2" spans="1:3" ht="20" customHeight="1" x14ac:dyDescent="0.35">
      <c r="A2" s="46" t="s">
        <v>307</v>
      </c>
      <c r="B2" s="47" t="s">
        <v>175</v>
      </c>
      <c r="C2" s="48" t="s">
        <v>403</v>
      </c>
    </row>
    <row r="3" spans="1:3" ht="20" customHeight="1" x14ac:dyDescent="0.35">
      <c r="A3" s="49" t="s">
        <v>308</v>
      </c>
      <c r="B3" s="50" t="s">
        <v>176</v>
      </c>
      <c r="C3" s="48" t="s">
        <v>403</v>
      </c>
    </row>
    <row r="4" spans="1:3" ht="20" customHeight="1" x14ac:dyDescent="0.35">
      <c r="A4" s="49" t="s">
        <v>309</v>
      </c>
      <c r="B4" s="50" t="s">
        <v>177</v>
      </c>
      <c r="C4" s="48" t="s">
        <v>403</v>
      </c>
    </row>
    <row r="5" spans="1:3" ht="20" customHeight="1" x14ac:dyDescent="0.35">
      <c r="A5" s="49" t="s">
        <v>310</v>
      </c>
      <c r="B5" s="50" t="s">
        <v>178</v>
      </c>
      <c r="C5" s="48" t="s">
        <v>403</v>
      </c>
    </row>
    <row r="6" spans="1:3" ht="20" customHeight="1" x14ac:dyDescent="0.35">
      <c r="A6" s="49" t="s">
        <v>311</v>
      </c>
      <c r="B6" s="50" t="s">
        <v>179</v>
      </c>
      <c r="C6" s="48" t="s">
        <v>403</v>
      </c>
    </row>
    <row r="7" spans="1:3" ht="20" customHeight="1" x14ac:dyDescent="0.35">
      <c r="A7" s="49" t="s">
        <v>312</v>
      </c>
      <c r="B7" s="50" t="s">
        <v>180</v>
      </c>
      <c r="C7" s="48" t="s">
        <v>403</v>
      </c>
    </row>
    <row r="8" spans="1:3" ht="20" customHeight="1" x14ac:dyDescent="0.35">
      <c r="A8" s="49" t="s">
        <v>313</v>
      </c>
      <c r="B8" s="50" t="s">
        <v>181</v>
      </c>
      <c r="C8" s="48" t="s">
        <v>403</v>
      </c>
    </row>
    <row r="9" spans="1:3" ht="20" customHeight="1" x14ac:dyDescent="0.35">
      <c r="A9" s="49" t="s">
        <v>314</v>
      </c>
      <c r="B9" s="50" t="s">
        <v>182</v>
      </c>
      <c r="C9" s="48" t="s">
        <v>403</v>
      </c>
    </row>
    <row r="10" spans="1:3" ht="20" customHeight="1" x14ac:dyDescent="0.35">
      <c r="A10" s="49" t="s">
        <v>315</v>
      </c>
      <c r="B10" s="50" t="s">
        <v>183</v>
      </c>
      <c r="C10" s="48" t="s">
        <v>403</v>
      </c>
    </row>
    <row r="11" spans="1:3" ht="20" customHeight="1" x14ac:dyDescent="0.35">
      <c r="A11" s="49" t="s">
        <v>316</v>
      </c>
      <c r="B11" s="50" t="s">
        <v>184</v>
      </c>
      <c r="C11" s="48" t="s">
        <v>403</v>
      </c>
    </row>
    <row r="12" spans="1:3" ht="20" customHeight="1" x14ac:dyDescent="0.35">
      <c r="A12" s="49" t="s">
        <v>317</v>
      </c>
      <c r="B12" s="50" t="s">
        <v>185</v>
      </c>
      <c r="C12" s="48" t="s">
        <v>403</v>
      </c>
    </row>
    <row r="13" spans="1:3" ht="20" customHeight="1" x14ac:dyDescent="0.35">
      <c r="A13" s="46" t="s">
        <v>330</v>
      </c>
      <c r="B13" s="47" t="s">
        <v>198</v>
      </c>
      <c r="C13" s="48" t="s">
        <v>403</v>
      </c>
    </row>
    <row r="14" spans="1:3" ht="20" customHeight="1" x14ac:dyDescent="0.35">
      <c r="A14" s="46" t="s">
        <v>334</v>
      </c>
      <c r="B14" s="47" t="s">
        <v>202</v>
      </c>
      <c r="C14" s="48" t="s">
        <v>403</v>
      </c>
    </row>
    <row r="15" spans="1:3" ht="20" customHeight="1" x14ac:dyDescent="0.35">
      <c r="A15" s="51" t="s">
        <v>270</v>
      </c>
      <c r="B15" s="52" t="s">
        <v>140</v>
      </c>
      <c r="C15" s="53" t="s">
        <v>404</v>
      </c>
    </row>
    <row r="16" spans="1:3" ht="20" customHeight="1" x14ac:dyDescent="0.35">
      <c r="A16" s="51" t="s">
        <v>271</v>
      </c>
      <c r="B16" s="52" t="s">
        <v>141</v>
      </c>
      <c r="C16" s="53" t="s">
        <v>404</v>
      </c>
    </row>
    <row r="17" spans="1:3" ht="20" customHeight="1" x14ac:dyDescent="0.35">
      <c r="A17" s="51" t="s">
        <v>272</v>
      </c>
      <c r="B17" s="52" t="s">
        <v>142</v>
      </c>
      <c r="C17" s="53" t="s">
        <v>404</v>
      </c>
    </row>
    <row r="18" spans="1:3" ht="20" customHeight="1" x14ac:dyDescent="0.35">
      <c r="A18" s="51" t="s">
        <v>273</v>
      </c>
      <c r="B18" s="52" t="s">
        <v>143</v>
      </c>
      <c r="C18" s="53" t="s">
        <v>404</v>
      </c>
    </row>
    <row r="19" spans="1:3" ht="20" customHeight="1" x14ac:dyDescent="0.35">
      <c r="A19" s="51" t="s">
        <v>274</v>
      </c>
      <c r="B19" s="52" t="s">
        <v>144</v>
      </c>
      <c r="C19" s="53" t="s">
        <v>404</v>
      </c>
    </row>
    <row r="20" spans="1:3" ht="20" customHeight="1" x14ac:dyDescent="0.35">
      <c r="A20" s="51" t="s">
        <v>275</v>
      </c>
      <c r="B20" s="52" t="s">
        <v>145</v>
      </c>
      <c r="C20" s="53" t="s">
        <v>404</v>
      </c>
    </row>
    <row r="21" spans="1:3" ht="20" customHeight="1" x14ac:dyDescent="0.35">
      <c r="A21" s="51" t="s">
        <v>276</v>
      </c>
      <c r="B21" s="52" t="s">
        <v>146</v>
      </c>
      <c r="C21" s="53" t="s">
        <v>404</v>
      </c>
    </row>
    <row r="22" spans="1:3" ht="20" customHeight="1" x14ac:dyDescent="0.35">
      <c r="A22" s="51" t="s">
        <v>277</v>
      </c>
      <c r="B22" s="52" t="s">
        <v>147</v>
      </c>
      <c r="C22" s="53" t="s">
        <v>404</v>
      </c>
    </row>
    <row r="23" spans="1:3" ht="20" customHeight="1" x14ac:dyDescent="0.35">
      <c r="A23" s="51" t="s">
        <v>278</v>
      </c>
      <c r="B23" s="52" t="s">
        <v>148</v>
      </c>
      <c r="C23" s="53" t="s">
        <v>404</v>
      </c>
    </row>
    <row r="24" spans="1:3" ht="20" customHeight="1" x14ac:dyDescent="0.35">
      <c r="A24" s="51" t="s">
        <v>279</v>
      </c>
      <c r="B24" s="52" t="s">
        <v>149</v>
      </c>
      <c r="C24" s="53" t="s">
        <v>404</v>
      </c>
    </row>
    <row r="25" spans="1:3" ht="20" customHeight="1" x14ac:dyDescent="0.35">
      <c r="A25" s="51" t="s">
        <v>280</v>
      </c>
      <c r="B25" s="52" t="s">
        <v>150</v>
      </c>
      <c r="C25" s="53" t="s">
        <v>404</v>
      </c>
    </row>
    <row r="26" spans="1:3" ht="20" customHeight="1" x14ac:dyDescent="0.35">
      <c r="A26" s="51" t="s">
        <v>281</v>
      </c>
      <c r="B26" s="52" t="s">
        <v>151</v>
      </c>
      <c r="C26" s="53" t="s">
        <v>404</v>
      </c>
    </row>
    <row r="27" spans="1:3" ht="20" customHeight="1" x14ac:dyDescent="0.35">
      <c r="A27" s="51" t="s">
        <v>282</v>
      </c>
      <c r="B27" s="52" t="s">
        <v>152</v>
      </c>
      <c r="C27" s="53" t="s">
        <v>404</v>
      </c>
    </row>
    <row r="28" spans="1:3" ht="20" customHeight="1" x14ac:dyDescent="0.35">
      <c r="A28" s="51" t="s">
        <v>283</v>
      </c>
      <c r="B28" s="52" t="s">
        <v>153</v>
      </c>
      <c r="C28" s="53" t="s">
        <v>404</v>
      </c>
    </row>
    <row r="29" spans="1:3" ht="20" customHeight="1" x14ac:dyDescent="0.35">
      <c r="A29" s="51" t="s">
        <v>284</v>
      </c>
      <c r="B29" s="52" t="s">
        <v>13</v>
      </c>
      <c r="C29" s="53" t="s">
        <v>404</v>
      </c>
    </row>
    <row r="30" spans="1:3" ht="20" customHeight="1" x14ac:dyDescent="0.35">
      <c r="A30" s="51" t="s">
        <v>285</v>
      </c>
      <c r="B30" s="52" t="s">
        <v>154</v>
      </c>
      <c r="C30" s="53" t="s">
        <v>404</v>
      </c>
    </row>
    <row r="31" spans="1:3" ht="20" customHeight="1" x14ac:dyDescent="0.35">
      <c r="A31" s="51" t="s">
        <v>286</v>
      </c>
      <c r="B31" s="52" t="s">
        <v>12</v>
      </c>
      <c r="C31" s="53" t="s">
        <v>404</v>
      </c>
    </row>
    <row r="32" spans="1:3" ht="20" customHeight="1" x14ac:dyDescent="0.35">
      <c r="A32" s="51" t="s">
        <v>287</v>
      </c>
      <c r="B32" s="52" t="s">
        <v>155</v>
      </c>
      <c r="C32" s="53" t="s">
        <v>404</v>
      </c>
    </row>
    <row r="33" spans="1:3" ht="20" customHeight="1" x14ac:dyDescent="0.35">
      <c r="A33" s="51" t="s">
        <v>288</v>
      </c>
      <c r="B33" s="52" t="s">
        <v>156</v>
      </c>
      <c r="C33" s="53" t="s">
        <v>404</v>
      </c>
    </row>
    <row r="34" spans="1:3" ht="20" customHeight="1" x14ac:dyDescent="0.35">
      <c r="A34" s="51" t="s">
        <v>289</v>
      </c>
      <c r="B34" s="52" t="s">
        <v>157</v>
      </c>
      <c r="C34" s="53" t="s">
        <v>404</v>
      </c>
    </row>
    <row r="35" spans="1:3" ht="20" customHeight="1" x14ac:dyDescent="0.35">
      <c r="A35" s="51" t="s">
        <v>290</v>
      </c>
      <c r="B35" s="52" t="s">
        <v>158</v>
      </c>
      <c r="C35" s="53" t="s">
        <v>404</v>
      </c>
    </row>
    <row r="36" spans="1:3" ht="20" customHeight="1" x14ac:dyDescent="0.35">
      <c r="A36" s="51" t="s">
        <v>291</v>
      </c>
      <c r="B36" s="52" t="s">
        <v>159</v>
      </c>
      <c r="C36" s="53" t="s">
        <v>404</v>
      </c>
    </row>
    <row r="37" spans="1:3" ht="20" customHeight="1" x14ac:dyDescent="0.35">
      <c r="A37" s="51" t="s">
        <v>292</v>
      </c>
      <c r="B37" s="52" t="s">
        <v>160</v>
      </c>
      <c r="C37" s="53" t="s">
        <v>404</v>
      </c>
    </row>
    <row r="38" spans="1:3" ht="20" customHeight="1" x14ac:dyDescent="0.35">
      <c r="A38" s="51" t="s">
        <v>293</v>
      </c>
      <c r="B38" s="52" t="s">
        <v>161</v>
      </c>
      <c r="C38" s="53" t="s">
        <v>404</v>
      </c>
    </row>
    <row r="39" spans="1:3" ht="20" customHeight="1" x14ac:dyDescent="0.35">
      <c r="A39" s="51" t="s">
        <v>294</v>
      </c>
      <c r="B39" s="52" t="s">
        <v>162</v>
      </c>
      <c r="C39" s="53" t="s">
        <v>404</v>
      </c>
    </row>
    <row r="40" spans="1:3" ht="20" customHeight="1" x14ac:dyDescent="0.35">
      <c r="A40" s="51" t="s">
        <v>295</v>
      </c>
      <c r="B40" s="52" t="s">
        <v>163</v>
      </c>
      <c r="C40" s="53" t="s">
        <v>404</v>
      </c>
    </row>
    <row r="41" spans="1:3" ht="20" customHeight="1" x14ac:dyDescent="0.35">
      <c r="A41" s="51" t="s">
        <v>296</v>
      </c>
      <c r="B41" s="52" t="s">
        <v>164</v>
      </c>
      <c r="C41" s="53" t="s">
        <v>404</v>
      </c>
    </row>
    <row r="42" spans="1:3" ht="20" customHeight="1" x14ac:dyDescent="0.35">
      <c r="A42" s="51" t="s">
        <v>297</v>
      </c>
      <c r="B42" s="52" t="s">
        <v>165</v>
      </c>
      <c r="C42" s="53" t="s">
        <v>404</v>
      </c>
    </row>
    <row r="43" spans="1:3" ht="20" customHeight="1" x14ac:dyDescent="0.35">
      <c r="A43" s="51" t="s">
        <v>298</v>
      </c>
      <c r="B43" s="52" t="s">
        <v>166</v>
      </c>
      <c r="C43" s="53" t="s">
        <v>404</v>
      </c>
    </row>
    <row r="44" spans="1:3" ht="20" customHeight="1" x14ac:dyDescent="0.35">
      <c r="A44" s="51" t="s">
        <v>299</v>
      </c>
      <c r="B44" s="52" t="s">
        <v>167</v>
      </c>
      <c r="C44" s="53" t="s">
        <v>404</v>
      </c>
    </row>
    <row r="45" spans="1:3" ht="20" customHeight="1" x14ac:dyDescent="0.35">
      <c r="A45" s="51" t="s">
        <v>300</v>
      </c>
      <c r="B45" s="52" t="s">
        <v>168</v>
      </c>
      <c r="C45" s="53" t="s">
        <v>404</v>
      </c>
    </row>
    <row r="46" spans="1:3" ht="20" customHeight="1" x14ac:dyDescent="0.35">
      <c r="A46" s="51" t="s">
        <v>301</v>
      </c>
      <c r="B46" s="52" t="s">
        <v>169</v>
      </c>
      <c r="C46" s="53" t="s">
        <v>404</v>
      </c>
    </row>
    <row r="47" spans="1:3" ht="20" customHeight="1" x14ac:dyDescent="0.35">
      <c r="A47" s="51" t="s">
        <v>302</v>
      </c>
      <c r="B47" s="52" t="s">
        <v>170</v>
      </c>
      <c r="C47" s="53" t="s">
        <v>404</v>
      </c>
    </row>
    <row r="48" spans="1:3" ht="20" customHeight="1" x14ac:dyDescent="0.35">
      <c r="A48" s="51" t="s">
        <v>303</v>
      </c>
      <c r="B48" s="52" t="s">
        <v>171</v>
      </c>
      <c r="C48" s="53" t="s">
        <v>404</v>
      </c>
    </row>
    <row r="49" spans="1:3" ht="20" customHeight="1" x14ac:dyDescent="0.35">
      <c r="A49" s="51" t="s">
        <v>304</v>
      </c>
      <c r="B49" s="52" t="s">
        <v>172</v>
      </c>
      <c r="C49" s="53" t="s">
        <v>404</v>
      </c>
    </row>
    <row r="50" spans="1:3" ht="20" customHeight="1" x14ac:dyDescent="0.35">
      <c r="A50" s="51" t="s">
        <v>305</v>
      </c>
      <c r="B50" s="52" t="s">
        <v>173</v>
      </c>
      <c r="C50" s="53" t="s">
        <v>404</v>
      </c>
    </row>
    <row r="51" spans="1:3" ht="20" customHeight="1" x14ac:dyDescent="0.35">
      <c r="A51" s="51" t="s">
        <v>306</v>
      </c>
      <c r="B51" s="52" t="s">
        <v>174</v>
      </c>
      <c r="C51" s="53" t="s">
        <v>404</v>
      </c>
    </row>
    <row r="52" spans="1:3" ht="20" customHeight="1" x14ac:dyDescent="0.35">
      <c r="A52" s="51" t="s">
        <v>318</v>
      </c>
      <c r="B52" s="52" t="s">
        <v>186</v>
      </c>
      <c r="C52" s="53" t="s">
        <v>404</v>
      </c>
    </row>
    <row r="53" spans="1:3" ht="20" customHeight="1" x14ac:dyDescent="0.35">
      <c r="A53" s="51" t="s">
        <v>319</v>
      </c>
      <c r="B53" s="52" t="s">
        <v>187</v>
      </c>
      <c r="C53" s="53" t="s">
        <v>404</v>
      </c>
    </row>
    <row r="54" spans="1:3" ht="20" customHeight="1" x14ac:dyDescent="0.35">
      <c r="A54" s="51" t="s">
        <v>320</v>
      </c>
      <c r="B54" s="52" t="s">
        <v>188</v>
      </c>
      <c r="C54" s="53" t="s">
        <v>404</v>
      </c>
    </row>
    <row r="55" spans="1:3" ht="20" customHeight="1" x14ac:dyDescent="0.35">
      <c r="A55" s="51" t="s">
        <v>321</v>
      </c>
      <c r="B55" s="52" t="s">
        <v>189</v>
      </c>
      <c r="C55" s="53" t="s">
        <v>404</v>
      </c>
    </row>
    <row r="56" spans="1:3" ht="20" customHeight="1" x14ac:dyDescent="0.35">
      <c r="A56" s="51" t="s">
        <v>322</v>
      </c>
      <c r="B56" s="52" t="s">
        <v>190</v>
      </c>
      <c r="C56" s="53" t="s">
        <v>404</v>
      </c>
    </row>
    <row r="57" spans="1:3" ht="20" customHeight="1" x14ac:dyDescent="0.35">
      <c r="A57" s="51" t="s">
        <v>323</v>
      </c>
      <c r="B57" s="52" t="s">
        <v>191</v>
      </c>
      <c r="C57" s="53" t="s">
        <v>404</v>
      </c>
    </row>
    <row r="58" spans="1:3" ht="20" customHeight="1" x14ac:dyDescent="0.35">
      <c r="A58" s="51" t="s">
        <v>324</v>
      </c>
      <c r="B58" s="52" t="s">
        <v>192</v>
      </c>
      <c r="C58" s="53" t="s">
        <v>404</v>
      </c>
    </row>
    <row r="59" spans="1:3" ht="20" customHeight="1" x14ac:dyDescent="0.35">
      <c r="A59" s="51" t="s">
        <v>325</v>
      </c>
      <c r="B59" s="52" t="s">
        <v>193</v>
      </c>
      <c r="C59" s="53" t="s">
        <v>404</v>
      </c>
    </row>
    <row r="60" spans="1:3" ht="20" customHeight="1" x14ac:dyDescent="0.35">
      <c r="A60" s="51" t="s">
        <v>326</v>
      </c>
      <c r="B60" s="52" t="s">
        <v>194</v>
      </c>
      <c r="C60" s="53" t="s">
        <v>404</v>
      </c>
    </row>
    <row r="61" spans="1:3" ht="20" customHeight="1" x14ac:dyDescent="0.35">
      <c r="A61" s="51" t="s">
        <v>327</v>
      </c>
      <c r="B61" s="52" t="s">
        <v>195</v>
      </c>
      <c r="C61" s="53" t="s">
        <v>404</v>
      </c>
    </row>
    <row r="62" spans="1:3" ht="20" customHeight="1" x14ac:dyDescent="0.35">
      <c r="A62" s="51" t="s">
        <v>328</v>
      </c>
      <c r="B62" s="52" t="s">
        <v>196</v>
      </c>
      <c r="C62" s="53" t="s">
        <v>404</v>
      </c>
    </row>
    <row r="63" spans="1:3" ht="20" customHeight="1" x14ac:dyDescent="0.35">
      <c r="A63" s="51" t="s">
        <v>329</v>
      </c>
      <c r="B63" s="52" t="s">
        <v>197</v>
      </c>
      <c r="C63" s="53" t="s">
        <v>404</v>
      </c>
    </row>
    <row r="64" spans="1:3" ht="20" customHeight="1" x14ac:dyDescent="0.35">
      <c r="A64" s="51" t="s">
        <v>331</v>
      </c>
      <c r="B64" s="52" t="s">
        <v>199</v>
      </c>
      <c r="C64" s="53" t="s">
        <v>404</v>
      </c>
    </row>
    <row r="65" spans="1:3" ht="20" customHeight="1" x14ac:dyDescent="0.35">
      <c r="A65" s="51" t="s">
        <v>332</v>
      </c>
      <c r="B65" s="52" t="s">
        <v>200</v>
      </c>
      <c r="C65" s="53" t="s">
        <v>404</v>
      </c>
    </row>
    <row r="66" spans="1:3" ht="20" customHeight="1" x14ac:dyDescent="0.35">
      <c r="A66" s="51" t="s">
        <v>333</v>
      </c>
      <c r="B66" s="52" t="s">
        <v>201</v>
      </c>
      <c r="C66" s="53" t="s">
        <v>404</v>
      </c>
    </row>
    <row r="67" spans="1:3" ht="20" customHeight="1" x14ac:dyDescent="0.35">
      <c r="A67" s="51" t="s">
        <v>335</v>
      </c>
      <c r="B67" s="52" t="s">
        <v>203</v>
      </c>
      <c r="C67" s="53" t="s">
        <v>404</v>
      </c>
    </row>
    <row r="68" spans="1:3" ht="20" customHeight="1" x14ac:dyDescent="0.35">
      <c r="A68" s="51" t="s">
        <v>336</v>
      </c>
      <c r="B68" s="52" t="s">
        <v>204</v>
      </c>
      <c r="C68" s="53" t="s">
        <v>404</v>
      </c>
    </row>
    <row r="69" spans="1:3" ht="20" customHeight="1" x14ac:dyDescent="0.35">
      <c r="A69" s="51" t="s">
        <v>337</v>
      </c>
      <c r="B69" s="52" t="s">
        <v>205</v>
      </c>
      <c r="C69" s="53" t="s">
        <v>404</v>
      </c>
    </row>
    <row r="70" spans="1:3" ht="20" customHeight="1" x14ac:dyDescent="0.35">
      <c r="A70" s="51" t="s">
        <v>338</v>
      </c>
      <c r="B70" s="52" t="s">
        <v>206</v>
      </c>
      <c r="C70" s="53" t="s">
        <v>404</v>
      </c>
    </row>
    <row r="71" spans="1:3" ht="20" customHeight="1" x14ac:dyDescent="0.35">
      <c r="A71" s="51" t="s">
        <v>339</v>
      </c>
      <c r="B71" s="52" t="s">
        <v>207</v>
      </c>
      <c r="C71" s="53" t="s">
        <v>404</v>
      </c>
    </row>
    <row r="72" spans="1:3" ht="20" customHeight="1" x14ac:dyDescent="0.35">
      <c r="A72" s="51" t="s">
        <v>340</v>
      </c>
      <c r="B72" s="52" t="s">
        <v>208</v>
      </c>
      <c r="C72" s="53" t="s">
        <v>404</v>
      </c>
    </row>
    <row r="73" spans="1:3" ht="20" customHeight="1" x14ac:dyDescent="0.35">
      <c r="A73" s="51" t="s">
        <v>341</v>
      </c>
      <c r="B73" s="52" t="s">
        <v>209</v>
      </c>
      <c r="C73" s="53" t="s">
        <v>404</v>
      </c>
    </row>
    <row r="74" spans="1:3" ht="20" customHeight="1" x14ac:dyDescent="0.35">
      <c r="A74" s="51" t="s">
        <v>342</v>
      </c>
      <c r="B74" s="52" t="s">
        <v>210</v>
      </c>
      <c r="C74" s="53" t="s">
        <v>404</v>
      </c>
    </row>
    <row r="75" spans="1:3" ht="20" customHeight="1" x14ac:dyDescent="0.35">
      <c r="A75" s="51" t="s">
        <v>343</v>
      </c>
      <c r="B75" s="52" t="s">
        <v>211</v>
      </c>
      <c r="C75" s="53" t="s">
        <v>404</v>
      </c>
    </row>
    <row r="76" spans="1:3" ht="20" customHeight="1" x14ac:dyDescent="0.35">
      <c r="A76" s="51" t="s">
        <v>344</v>
      </c>
      <c r="B76" s="52" t="s">
        <v>212</v>
      </c>
      <c r="C76" s="53" t="s">
        <v>404</v>
      </c>
    </row>
    <row r="77" spans="1:3" ht="20" customHeight="1" x14ac:dyDescent="0.35">
      <c r="A77" s="51" t="s">
        <v>345</v>
      </c>
      <c r="B77" s="52" t="s">
        <v>213</v>
      </c>
      <c r="C77" s="53" t="s">
        <v>404</v>
      </c>
    </row>
    <row r="78" spans="1:3" ht="20" customHeight="1" x14ac:dyDescent="0.35">
      <c r="A78" s="51" t="s">
        <v>346</v>
      </c>
      <c r="B78" s="52" t="s">
        <v>214</v>
      </c>
      <c r="C78" s="53" t="s">
        <v>404</v>
      </c>
    </row>
    <row r="79" spans="1:3" ht="20" customHeight="1" x14ac:dyDescent="0.35">
      <c r="A79" s="51" t="s">
        <v>347</v>
      </c>
      <c r="B79" s="52" t="s">
        <v>215</v>
      </c>
      <c r="C79" s="53" t="s">
        <v>404</v>
      </c>
    </row>
    <row r="80" spans="1:3" ht="20" customHeight="1" x14ac:dyDescent="0.35">
      <c r="A80" s="51" t="s">
        <v>348</v>
      </c>
      <c r="B80" s="52" t="s">
        <v>216</v>
      </c>
      <c r="C80" s="53" t="s">
        <v>404</v>
      </c>
    </row>
    <row r="81" spans="1:3" ht="20" customHeight="1" x14ac:dyDescent="0.35">
      <c r="A81" s="51" t="s">
        <v>349</v>
      </c>
      <c r="B81" s="52" t="s">
        <v>217</v>
      </c>
      <c r="C81" s="53" t="s">
        <v>404</v>
      </c>
    </row>
    <row r="82" spans="1:3" ht="20" customHeight="1" x14ac:dyDescent="0.35">
      <c r="A82" s="51" t="s">
        <v>350</v>
      </c>
      <c r="B82" s="52" t="s">
        <v>218</v>
      </c>
      <c r="C82" s="53" t="s">
        <v>404</v>
      </c>
    </row>
    <row r="83" spans="1:3" ht="20" customHeight="1" x14ac:dyDescent="0.35">
      <c r="A83" s="51" t="s">
        <v>351</v>
      </c>
      <c r="B83" s="52" t="s">
        <v>219</v>
      </c>
      <c r="C83" s="53" t="s">
        <v>404</v>
      </c>
    </row>
    <row r="84" spans="1:3" ht="20" customHeight="1" x14ac:dyDescent="0.35">
      <c r="A84" s="51" t="s">
        <v>352</v>
      </c>
      <c r="B84" s="52" t="s">
        <v>220</v>
      </c>
      <c r="C84" s="53" t="s">
        <v>404</v>
      </c>
    </row>
    <row r="85" spans="1:3" ht="20" customHeight="1" x14ac:dyDescent="0.35">
      <c r="A85" s="51" t="s">
        <v>353</v>
      </c>
      <c r="B85" s="52" t="s">
        <v>221</v>
      </c>
      <c r="C85" s="53" t="s">
        <v>404</v>
      </c>
    </row>
    <row r="86" spans="1:3" ht="20" customHeight="1" x14ac:dyDescent="0.35">
      <c r="A86" s="51" t="s">
        <v>354</v>
      </c>
      <c r="B86" s="52" t="s">
        <v>222</v>
      </c>
      <c r="C86" s="53" t="s">
        <v>404</v>
      </c>
    </row>
    <row r="87" spans="1:3" ht="20" customHeight="1" x14ac:dyDescent="0.35">
      <c r="A87" s="51" t="s">
        <v>355</v>
      </c>
      <c r="B87" s="52" t="s">
        <v>223</v>
      </c>
      <c r="C87" s="53" t="s">
        <v>404</v>
      </c>
    </row>
    <row r="88" spans="1:3" ht="20" customHeight="1" x14ac:dyDescent="0.35">
      <c r="A88" s="51" t="s">
        <v>356</v>
      </c>
      <c r="B88" s="52" t="s">
        <v>224</v>
      </c>
      <c r="C88" s="53" t="s">
        <v>404</v>
      </c>
    </row>
    <row r="89" spans="1:3" ht="20" customHeight="1" x14ac:dyDescent="0.35">
      <c r="A89" s="51" t="s">
        <v>357</v>
      </c>
      <c r="B89" s="52" t="s">
        <v>225</v>
      </c>
      <c r="C89" s="53" t="s">
        <v>404</v>
      </c>
    </row>
    <row r="90" spans="1:3" ht="20" customHeight="1" x14ac:dyDescent="0.35">
      <c r="A90" s="51" t="s">
        <v>358</v>
      </c>
      <c r="B90" s="52" t="s">
        <v>226</v>
      </c>
      <c r="C90" s="53" t="s">
        <v>404</v>
      </c>
    </row>
    <row r="91" spans="1:3" ht="20" customHeight="1" x14ac:dyDescent="0.35">
      <c r="A91" s="51" t="s">
        <v>359</v>
      </c>
      <c r="B91" s="52" t="s">
        <v>227</v>
      </c>
      <c r="C91" s="53" t="s">
        <v>404</v>
      </c>
    </row>
    <row r="92" spans="1:3" ht="20" customHeight="1" x14ac:dyDescent="0.35">
      <c r="A92" s="51" t="s">
        <v>360</v>
      </c>
      <c r="B92" s="52" t="s">
        <v>228</v>
      </c>
      <c r="C92" s="53" t="s">
        <v>404</v>
      </c>
    </row>
    <row r="93" spans="1:3" ht="20" customHeight="1" x14ac:dyDescent="0.35">
      <c r="A93" s="51" t="s">
        <v>361</v>
      </c>
      <c r="B93" s="52" t="s">
        <v>229</v>
      </c>
      <c r="C93" s="53" t="s">
        <v>404</v>
      </c>
    </row>
    <row r="94" spans="1:3" ht="20" customHeight="1" x14ac:dyDescent="0.35">
      <c r="A94" s="51" t="s">
        <v>362</v>
      </c>
      <c r="B94" s="52" t="s">
        <v>230</v>
      </c>
      <c r="C94" s="53" t="s">
        <v>404</v>
      </c>
    </row>
    <row r="95" spans="1:3" ht="20" customHeight="1" x14ac:dyDescent="0.35">
      <c r="A95" s="51" t="s">
        <v>363</v>
      </c>
      <c r="B95" s="52" t="s">
        <v>231</v>
      </c>
      <c r="C95" s="53" t="s">
        <v>404</v>
      </c>
    </row>
    <row r="96" spans="1:3" ht="20" customHeight="1" x14ac:dyDescent="0.35">
      <c r="A96" s="51" t="s">
        <v>364</v>
      </c>
      <c r="B96" s="52" t="s">
        <v>232</v>
      </c>
      <c r="C96" s="53" t="s">
        <v>404</v>
      </c>
    </row>
    <row r="97" spans="1:3" ht="20" customHeight="1" x14ac:dyDescent="0.35">
      <c r="A97" s="51" t="s">
        <v>365</v>
      </c>
      <c r="B97" s="52" t="s">
        <v>233</v>
      </c>
      <c r="C97" s="53" t="s">
        <v>404</v>
      </c>
    </row>
    <row r="98" spans="1:3" ht="20" customHeight="1" x14ac:dyDescent="0.35">
      <c r="A98" s="51" t="s">
        <v>366</v>
      </c>
      <c r="B98" s="52" t="s">
        <v>234</v>
      </c>
      <c r="C98" s="53" t="s">
        <v>404</v>
      </c>
    </row>
    <row r="99" spans="1:3" ht="20" customHeight="1" x14ac:dyDescent="0.35">
      <c r="A99" s="51" t="s">
        <v>367</v>
      </c>
      <c r="B99" s="52" t="s">
        <v>235</v>
      </c>
      <c r="C99" s="53" t="s">
        <v>404</v>
      </c>
    </row>
    <row r="100" spans="1:3" ht="20" customHeight="1" x14ac:dyDescent="0.35">
      <c r="A100" s="51" t="s">
        <v>368</v>
      </c>
      <c r="B100" s="52" t="s">
        <v>236</v>
      </c>
      <c r="C100" s="53" t="s">
        <v>404</v>
      </c>
    </row>
    <row r="101" spans="1:3" ht="20" customHeight="1" x14ac:dyDescent="0.35">
      <c r="A101" s="51" t="s">
        <v>369</v>
      </c>
      <c r="B101" s="52" t="s">
        <v>237</v>
      </c>
      <c r="C101" s="53" t="s">
        <v>404</v>
      </c>
    </row>
    <row r="102" spans="1:3" ht="20" customHeight="1" x14ac:dyDescent="0.35">
      <c r="A102" s="51" t="s">
        <v>370</v>
      </c>
      <c r="B102" s="52" t="s">
        <v>238</v>
      </c>
      <c r="C102" s="53" t="s">
        <v>404</v>
      </c>
    </row>
    <row r="103" spans="1:3" ht="20" customHeight="1" x14ac:dyDescent="0.35">
      <c r="A103" s="51" t="s">
        <v>371</v>
      </c>
      <c r="B103" s="52" t="s">
        <v>239</v>
      </c>
      <c r="C103" s="53" t="s">
        <v>404</v>
      </c>
    </row>
    <row r="104" spans="1:3" ht="20" customHeight="1" x14ac:dyDescent="0.35">
      <c r="A104" s="51" t="s">
        <v>372</v>
      </c>
      <c r="B104" s="52" t="s">
        <v>240</v>
      </c>
      <c r="C104" s="53" t="s">
        <v>404</v>
      </c>
    </row>
    <row r="105" spans="1:3" ht="20" customHeight="1" x14ac:dyDescent="0.35">
      <c r="A105" s="51" t="s">
        <v>373</v>
      </c>
      <c r="B105" s="52" t="s">
        <v>241</v>
      </c>
      <c r="C105" s="53" t="s">
        <v>404</v>
      </c>
    </row>
    <row r="106" spans="1:3" ht="20" customHeight="1" x14ac:dyDescent="0.35">
      <c r="A106" s="51" t="s">
        <v>374</v>
      </c>
      <c r="B106" s="52" t="s">
        <v>242</v>
      </c>
      <c r="C106" s="53" t="s">
        <v>404</v>
      </c>
    </row>
    <row r="107" spans="1:3" ht="20" customHeight="1" x14ac:dyDescent="0.35">
      <c r="A107" s="51" t="s">
        <v>375</v>
      </c>
      <c r="B107" s="52" t="s">
        <v>243</v>
      </c>
      <c r="C107" s="53" t="s">
        <v>404</v>
      </c>
    </row>
    <row r="108" spans="1:3" ht="20" customHeight="1" x14ac:dyDescent="0.35">
      <c r="A108" s="51" t="s">
        <v>376</v>
      </c>
      <c r="B108" s="52" t="s">
        <v>244</v>
      </c>
      <c r="C108" s="53" t="s">
        <v>404</v>
      </c>
    </row>
    <row r="109" spans="1:3" ht="20" customHeight="1" x14ac:dyDescent="0.35">
      <c r="A109" s="51" t="s">
        <v>377</v>
      </c>
      <c r="B109" s="52" t="s">
        <v>245</v>
      </c>
      <c r="C109" s="53" t="s">
        <v>404</v>
      </c>
    </row>
    <row r="110" spans="1:3" ht="20" customHeight="1" x14ac:dyDescent="0.35">
      <c r="A110" s="51" t="s">
        <v>378</v>
      </c>
      <c r="B110" s="52" t="s">
        <v>246</v>
      </c>
      <c r="C110" s="53" t="s">
        <v>404</v>
      </c>
    </row>
    <row r="111" spans="1:3" ht="20" customHeight="1" x14ac:dyDescent="0.35">
      <c r="A111" s="51" t="s">
        <v>379</v>
      </c>
      <c r="B111" s="52" t="s">
        <v>247</v>
      </c>
      <c r="C111" s="53" t="s">
        <v>404</v>
      </c>
    </row>
    <row r="112" spans="1:3" ht="20" customHeight="1" x14ac:dyDescent="0.35">
      <c r="A112" s="51" t="s">
        <v>380</v>
      </c>
      <c r="B112" s="52" t="s">
        <v>248</v>
      </c>
      <c r="C112" s="53" t="s">
        <v>404</v>
      </c>
    </row>
    <row r="113" spans="1:3" ht="20" customHeight="1" x14ac:dyDescent="0.35">
      <c r="A113" s="51" t="s">
        <v>381</v>
      </c>
      <c r="B113" s="52" t="s">
        <v>249</v>
      </c>
      <c r="C113" s="53" t="s">
        <v>404</v>
      </c>
    </row>
    <row r="114" spans="1:3" ht="20" customHeight="1" x14ac:dyDescent="0.35">
      <c r="A114" s="51" t="s">
        <v>382</v>
      </c>
      <c r="B114" s="52" t="s">
        <v>250</v>
      </c>
      <c r="C114" s="53" t="s">
        <v>404</v>
      </c>
    </row>
    <row r="115" spans="1:3" ht="20" customHeight="1" x14ac:dyDescent="0.35">
      <c r="A115" s="51" t="s">
        <v>383</v>
      </c>
      <c r="B115" s="52" t="s">
        <v>251</v>
      </c>
      <c r="C115" s="53" t="s">
        <v>404</v>
      </c>
    </row>
    <row r="116" spans="1:3" ht="20" customHeight="1" x14ac:dyDescent="0.35">
      <c r="A116" s="51" t="s">
        <v>384</v>
      </c>
      <c r="B116" s="52" t="s">
        <v>252</v>
      </c>
      <c r="C116" s="53" t="s">
        <v>404</v>
      </c>
    </row>
    <row r="117" spans="1:3" ht="20" customHeight="1" x14ac:dyDescent="0.35">
      <c r="A117" s="51" t="s">
        <v>385</v>
      </c>
      <c r="B117" s="52" t="s">
        <v>253</v>
      </c>
      <c r="C117" s="53" t="s">
        <v>404</v>
      </c>
    </row>
    <row r="118" spans="1:3" ht="20" customHeight="1" x14ac:dyDescent="0.35">
      <c r="A118" s="51" t="s">
        <v>386</v>
      </c>
      <c r="B118" s="52" t="s">
        <v>254</v>
      </c>
      <c r="C118" s="53" t="s">
        <v>404</v>
      </c>
    </row>
    <row r="119" spans="1:3" ht="20" customHeight="1" x14ac:dyDescent="0.35">
      <c r="A119" s="51" t="s">
        <v>387</v>
      </c>
      <c r="B119" s="52" t="s">
        <v>255</v>
      </c>
      <c r="C119" s="53" t="s">
        <v>404</v>
      </c>
    </row>
    <row r="120" spans="1:3" ht="20" customHeight="1" x14ac:dyDescent="0.35">
      <c r="A120" s="51" t="s">
        <v>388</v>
      </c>
      <c r="B120" s="52" t="s">
        <v>256</v>
      </c>
      <c r="C120" s="53" t="s">
        <v>404</v>
      </c>
    </row>
    <row r="121" spans="1:3" ht="20" customHeight="1" x14ac:dyDescent="0.35">
      <c r="A121" s="51" t="s">
        <v>389</v>
      </c>
      <c r="B121" s="52" t="s">
        <v>257</v>
      </c>
      <c r="C121" s="53" t="s">
        <v>404</v>
      </c>
    </row>
    <row r="122" spans="1:3" ht="20" customHeight="1" x14ac:dyDescent="0.35">
      <c r="A122" s="51" t="s">
        <v>390</v>
      </c>
      <c r="B122" s="52" t="s">
        <v>258</v>
      </c>
      <c r="C122" s="53" t="s">
        <v>404</v>
      </c>
    </row>
    <row r="123" spans="1:3" ht="20" customHeight="1" x14ac:dyDescent="0.35">
      <c r="A123" s="51" t="s">
        <v>391</v>
      </c>
      <c r="B123" s="52" t="s">
        <v>259</v>
      </c>
      <c r="C123" s="53" t="s">
        <v>404</v>
      </c>
    </row>
    <row r="124" spans="1:3" ht="20" customHeight="1" x14ac:dyDescent="0.35">
      <c r="A124" s="51" t="s">
        <v>392</v>
      </c>
      <c r="B124" s="52" t="s">
        <v>260</v>
      </c>
      <c r="C124" s="53" t="s">
        <v>404</v>
      </c>
    </row>
    <row r="125" spans="1:3" ht="20" customHeight="1" x14ac:dyDescent="0.35">
      <c r="A125" s="51" t="s">
        <v>393</v>
      </c>
      <c r="B125" s="52" t="s">
        <v>261</v>
      </c>
      <c r="C125" s="53" t="s">
        <v>404</v>
      </c>
    </row>
    <row r="126" spans="1:3" ht="20" customHeight="1" x14ac:dyDescent="0.35">
      <c r="A126" s="51" t="s">
        <v>394</v>
      </c>
      <c r="B126" s="52" t="s">
        <v>262</v>
      </c>
      <c r="C126" s="53" t="s">
        <v>404</v>
      </c>
    </row>
    <row r="127" spans="1:3" ht="20" customHeight="1" x14ac:dyDescent="0.35">
      <c r="A127" s="51" t="s">
        <v>395</v>
      </c>
      <c r="B127" s="52" t="s">
        <v>263</v>
      </c>
      <c r="C127" s="53" t="s">
        <v>404</v>
      </c>
    </row>
    <row r="128" spans="1:3" ht="20" customHeight="1" x14ac:dyDescent="0.35">
      <c r="A128" s="51" t="s">
        <v>396</v>
      </c>
      <c r="B128" s="52" t="s">
        <v>264</v>
      </c>
      <c r="C128" s="53" t="s">
        <v>404</v>
      </c>
    </row>
    <row r="129" spans="1:3" ht="20" customHeight="1" x14ac:dyDescent="0.35">
      <c r="A129" s="51" t="s">
        <v>397</v>
      </c>
      <c r="B129" s="52" t="s">
        <v>265</v>
      </c>
      <c r="C129" s="53" t="s">
        <v>404</v>
      </c>
    </row>
    <row r="130" spans="1:3" ht="20" customHeight="1" x14ac:dyDescent="0.35">
      <c r="A130" s="51" t="s">
        <v>398</v>
      </c>
      <c r="B130" s="52" t="s">
        <v>266</v>
      </c>
      <c r="C130" s="53" t="s">
        <v>404</v>
      </c>
    </row>
    <row r="131" spans="1:3" ht="20" customHeight="1" x14ac:dyDescent="0.35">
      <c r="A131" s="51" t="s">
        <v>399</v>
      </c>
      <c r="B131" s="52" t="s">
        <v>267</v>
      </c>
      <c r="C131" s="53" t="s">
        <v>404</v>
      </c>
    </row>
    <row r="132" spans="1:3" ht="20" customHeight="1" x14ac:dyDescent="0.35">
      <c r="A132" s="51" t="s">
        <v>400</v>
      </c>
      <c r="B132" s="52" t="s">
        <v>268</v>
      </c>
      <c r="C132" s="53" t="s">
        <v>404</v>
      </c>
    </row>
    <row r="133" spans="1:3" ht="20" customHeight="1" x14ac:dyDescent="0.35">
      <c r="A133" s="51" t="s">
        <v>401</v>
      </c>
      <c r="B133" s="52" t="s">
        <v>269</v>
      </c>
      <c r="C133" s="53" t="s">
        <v>404</v>
      </c>
    </row>
  </sheetData>
  <sheetProtection algorithmName="SHA-512" hashValue="RgZWQ6bOtzBx2VZhUB/uGSzq9R9dgu8NdnGk0PBLSECHK1bMCFGPojKsu9h3ZeV+LWTurdmqUY7NO7D/L+KCzA==" saltValue="gdKRRAGQpqQC3wjpM0C1vQ==" spinCount="100000" sheet="1" objects="1" scenarios="1"/>
  <autoFilter ref="A1:C1" xr:uid="{00000000-0009-0000-0000-000002000000}"/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C122"/>
  <sheetViews>
    <sheetView workbookViewId="0">
      <selection activeCell="H12" sqref="H12"/>
    </sheetView>
  </sheetViews>
  <sheetFormatPr defaultRowHeight="14.5" x14ac:dyDescent="0.35"/>
  <cols>
    <col min="1" max="1" width="34.90625" style="109" customWidth="1"/>
    <col min="2" max="2" width="39.6328125" customWidth="1"/>
    <col min="3" max="3" width="29.81640625" customWidth="1"/>
  </cols>
  <sheetData>
    <row r="1" spans="1:3" x14ac:dyDescent="0.35">
      <c r="A1" t="s">
        <v>469</v>
      </c>
      <c r="B1" t="s">
        <v>470</v>
      </c>
      <c r="C1" s="109" t="s">
        <v>471</v>
      </c>
    </row>
    <row r="2" spans="1:3" x14ac:dyDescent="0.35">
      <c r="A2" s="110"/>
      <c r="B2" s="111" t="s">
        <v>422</v>
      </c>
      <c r="C2" s="110"/>
    </row>
    <row r="3" spans="1:3" x14ac:dyDescent="0.35">
      <c r="A3" s="109" t="s">
        <v>423</v>
      </c>
      <c r="B3" t="s">
        <v>424</v>
      </c>
      <c r="C3" t="s">
        <v>84</v>
      </c>
    </row>
    <row r="4" spans="1:3" x14ac:dyDescent="0.35">
      <c r="A4" s="110"/>
      <c r="B4" s="111" t="s">
        <v>472</v>
      </c>
      <c r="C4" s="112"/>
    </row>
    <row r="5" spans="1:3" x14ac:dyDescent="0.35">
      <c r="A5" s="113" t="s">
        <v>425</v>
      </c>
      <c r="B5" s="114" t="s">
        <v>426</v>
      </c>
      <c r="C5" s="114" t="s">
        <v>82</v>
      </c>
    </row>
    <row r="6" spans="1:3" x14ac:dyDescent="0.35">
      <c r="A6" s="113" t="s">
        <v>45</v>
      </c>
      <c r="B6" s="114" t="s">
        <v>473</v>
      </c>
      <c r="C6" s="114" t="s">
        <v>56</v>
      </c>
    </row>
    <row r="7" spans="1:3" x14ac:dyDescent="0.35">
      <c r="A7" s="110"/>
      <c r="B7" s="111" t="s">
        <v>63</v>
      </c>
      <c r="C7" s="112"/>
    </row>
    <row r="8" spans="1:3" ht="29" x14ac:dyDescent="0.35">
      <c r="A8" s="113" t="s">
        <v>474</v>
      </c>
      <c r="B8" s="114" t="s">
        <v>50</v>
      </c>
      <c r="C8" s="113" t="s">
        <v>475</v>
      </c>
    </row>
    <row r="9" spans="1:3" x14ac:dyDescent="0.35">
      <c r="A9" s="113" t="s">
        <v>51</v>
      </c>
      <c r="B9" s="114" t="s">
        <v>51</v>
      </c>
      <c r="C9" s="114" t="s">
        <v>52</v>
      </c>
    </row>
    <row r="10" spans="1:3" x14ac:dyDescent="0.35">
      <c r="A10" s="113" t="s">
        <v>53</v>
      </c>
      <c r="B10" s="114" t="s">
        <v>53</v>
      </c>
      <c r="C10" s="114" t="s">
        <v>56</v>
      </c>
    </row>
    <row r="11" spans="1:3" x14ac:dyDescent="0.35">
      <c r="A11" s="113" t="s">
        <v>54</v>
      </c>
      <c r="B11" s="114" t="s">
        <v>55</v>
      </c>
      <c r="C11" s="114" t="s">
        <v>56</v>
      </c>
    </row>
    <row r="12" spans="1:3" x14ac:dyDescent="0.35">
      <c r="A12" s="113" t="s">
        <v>57</v>
      </c>
      <c r="B12" s="114" t="s">
        <v>57</v>
      </c>
      <c r="C12" s="114" t="s">
        <v>56</v>
      </c>
    </row>
    <row r="13" spans="1:3" x14ac:dyDescent="0.35">
      <c r="A13" s="113" t="s">
        <v>58</v>
      </c>
      <c r="B13" s="114" t="s">
        <v>58</v>
      </c>
      <c r="C13" s="114" t="s">
        <v>56</v>
      </c>
    </row>
    <row r="14" spans="1:3" x14ac:dyDescent="0.35">
      <c r="A14" s="113" t="s">
        <v>476</v>
      </c>
      <c r="B14" s="114" t="s">
        <v>476</v>
      </c>
      <c r="C14" s="114" t="s">
        <v>52</v>
      </c>
    </row>
    <row r="15" spans="1:3" ht="29" x14ac:dyDescent="0.35">
      <c r="A15" s="113" t="s">
        <v>477</v>
      </c>
      <c r="B15" s="114" t="s">
        <v>59</v>
      </c>
      <c r="C15" s="114" t="s">
        <v>56</v>
      </c>
    </row>
    <row r="16" spans="1:3" x14ac:dyDescent="0.35">
      <c r="A16" s="113" t="s">
        <v>60</v>
      </c>
      <c r="B16" s="114" t="s">
        <v>60</v>
      </c>
      <c r="C16" s="114" t="s">
        <v>56</v>
      </c>
    </row>
    <row r="17" spans="1:3" x14ac:dyDescent="0.35">
      <c r="A17" s="113" t="s">
        <v>49</v>
      </c>
      <c r="B17" s="114" t="s">
        <v>61</v>
      </c>
      <c r="C17" s="114" t="s">
        <v>56</v>
      </c>
    </row>
    <row r="18" spans="1:3" ht="29" x14ac:dyDescent="0.35">
      <c r="A18" s="113" t="s">
        <v>478</v>
      </c>
      <c r="B18" s="114" t="s">
        <v>62</v>
      </c>
      <c r="C18" s="114" t="s">
        <v>56</v>
      </c>
    </row>
    <row r="19" spans="1:3" ht="29" x14ac:dyDescent="0.35">
      <c r="A19" s="113" t="s">
        <v>479</v>
      </c>
      <c r="B19" s="114" t="s">
        <v>480</v>
      </c>
      <c r="C19" s="114" t="s">
        <v>56</v>
      </c>
    </row>
    <row r="20" spans="1:3" x14ac:dyDescent="0.35">
      <c r="A20" s="110"/>
      <c r="B20" s="111" t="s">
        <v>481</v>
      </c>
      <c r="C20" s="112"/>
    </row>
    <row r="21" spans="1:3" ht="29" x14ac:dyDescent="0.35">
      <c r="A21" s="113" t="s">
        <v>64</v>
      </c>
      <c r="B21" s="114" t="s">
        <v>65</v>
      </c>
      <c r="C21" s="113" t="s">
        <v>482</v>
      </c>
    </row>
    <row r="22" spans="1:3" ht="29" x14ac:dyDescent="0.35">
      <c r="A22" s="113" t="s">
        <v>67</v>
      </c>
      <c r="B22" s="113" t="s">
        <v>483</v>
      </c>
      <c r="C22" s="113" t="s">
        <v>484</v>
      </c>
    </row>
    <row r="23" spans="1:3" x14ac:dyDescent="0.35">
      <c r="A23" s="113" t="s">
        <v>68</v>
      </c>
      <c r="B23" s="114" t="s">
        <v>69</v>
      </c>
      <c r="C23" s="114" t="s">
        <v>66</v>
      </c>
    </row>
    <row r="24" spans="1:3" ht="29" x14ac:dyDescent="0.35">
      <c r="A24" s="113" t="s">
        <v>485</v>
      </c>
      <c r="B24" s="114" t="s">
        <v>70</v>
      </c>
      <c r="C24" s="113" t="s">
        <v>482</v>
      </c>
    </row>
    <row r="25" spans="1:3" x14ac:dyDescent="0.35">
      <c r="A25" s="113" t="s">
        <v>427</v>
      </c>
      <c r="B25" s="114" t="s">
        <v>428</v>
      </c>
      <c r="C25" s="114" t="s">
        <v>66</v>
      </c>
    </row>
    <row r="26" spans="1:3" x14ac:dyDescent="0.35">
      <c r="A26" s="113" t="s">
        <v>71</v>
      </c>
      <c r="B26" s="114" t="s">
        <v>72</v>
      </c>
      <c r="C26" s="114" t="s">
        <v>56</v>
      </c>
    </row>
    <row r="27" spans="1:3" x14ac:dyDescent="0.35">
      <c r="A27" s="113" t="s">
        <v>73</v>
      </c>
      <c r="B27" s="114" t="s">
        <v>74</v>
      </c>
      <c r="C27" s="114" t="s">
        <v>56</v>
      </c>
    </row>
    <row r="28" spans="1:3" x14ac:dyDescent="0.35">
      <c r="A28" s="110"/>
      <c r="B28" s="111" t="s">
        <v>486</v>
      </c>
      <c r="C28" s="112"/>
    </row>
    <row r="29" spans="1:3" x14ac:dyDescent="0.35">
      <c r="A29" s="109" t="s">
        <v>75</v>
      </c>
      <c r="B29" t="s">
        <v>76</v>
      </c>
      <c r="C29" t="s">
        <v>77</v>
      </c>
    </row>
    <row r="30" spans="1:3" x14ac:dyDescent="0.35">
      <c r="A30" s="110"/>
      <c r="B30" s="111" t="s">
        <v>487</v>
      </c>
      <c r="C30" s="112"/>
    </row>
    <row r="31" spans="1:3" ht="130.5" x14ac:dyDescent="0.35">
      <c r="A31" s="109" t="s">
        <v>488</v>
      </c>
      <c r="C31" s="109" t="s">
        <v>489</v>
      </c>
    </row>
    <row r="32" spans="1:3" x14ac:dyDescent="0.35">
      <c r="A32" s="110"/>
      <c r="B32" s="111" t="s">
        <v>490</v>
      </c>
      <c r="C32" s="110"/>
    </row>
    <row r="33" spans="1:3" ht="29" x14ac:dyDescent="0.35">
      <c r="A33" s="113" t="s">
        <v>491</v>
      </c>
      <c r="B33" s="114" t="s">
        <v>78</v>
      </c>
      <c r="C33" s="114" t="s">
        <v>79</v>
      </c>
    </row>
    <row r="34" spans="1:3" x14ac:dyDescent="0.35">
      <c r="A34" s="113" t="s">
        <v>429</v>
      </c>
      <c r="B34" s="114" t="s">
        <v>430</v>
      </c>
      <c r="C34" s="114" t="s">
        <v>82</v>
      </c>
    </row>
    <row r="35" spans="1:3" x14ac:dyDescent="0.35">
      <c r="A35" s="113" t="s">
        <v>431</v>
      </c>
      <c r="B35" s="114" t="s">
        <v>432</v>
      </c>
      <c r="C35" s="114" t="s">
        <v>82</v>
      </c>
    </row>
    <row r="36" spans="1:3" x14ac:dyDescent="0.35">
      <c r="A36" s="113" t="s">
        <v>80</v>
      </c>
      <c r="B36" s="114" t="s">
        <v>81</v>
      </c>
      <c r="C36" s="114" t="s">
        <v>492</v>
      </c>
    </row>
    <row r="37" spans="1:3" x14ac:dyDescent="0.35">
      <c r="A37" s="113" t="s">
        <v>493</v>
      </c>
      <c r="B37" s="114" t="s">
        <v>494</v>
      </c>
      <c r="C37" s="114" t="s">
        <v>66</v>
      </c>
    </row>
    <row r="38" spans="1:3" ht="29" x14ac:dyDescent="0.35">
      <c r="A38" s="113" t="s">
        <v>495</v>
      </c>
      <c r="B38" s="114" t="s">
        <v>83</v>
      </c>
      <c r="C38" s="114" t="s">
        <v>84</v>
      </c>
    </row>
    <row r="39" spans="1:3" x14ac:dyDescent="0.35">
      <c r="A39" s="113" t="s">
        <v>85</v>
      </c>
      <c r="B39" s="114" t="s">
        <v>86</v>
      </c>
      <c r="C39" s="114" t="s">
        <v>84</v>
      </c>
    </row>
    <row r="40" spans="1:3" x14ac:dyDescent="0.35">
      <c r="A40" s="113" t="s">
        <v>87</v>
      </c>
      <c r="B40" s="114" t="s">
        <v>88</v>
      </c>
      <c r="C40" s="114" t="s">
        <v>56</v>
      </c>
    </row>
    <row r="41" spans="1:3" x14ac:dyDescent="0.35">
      <c r="A41" s="113" t="s">
        <v>89</v>
      </c>
      <c r="B41" s="114" t="s">
        <v>90</v>
      </c>
      <c r="C41" s="114" t="s">
        <v>496</v>
      </c>
    </row>
    <row r="42" spans="1:3" x14ac:dyDescent="0.35">
      <c r="A42" s="113" t="s">
        <v>91</v>
      </c>
      <c r="B42" s="114" t="s">
        <v>92</v>
      </c>
      <c r="C42" s="114" t="s">
        <v>79</v>
      </c>
    </row>
    <row r="43" spans="1:3" x14ac:dyDescent="0.35">
      <c r="A43" s="113" t="s">
        <v>433</v>
      </c>
      <c r="B43" s="114" t="s">
        <v>434</v>
      </c>
      <c r="C43" s="114" t="s">
        <v>84</v>
      </c>
    </row>
    <row r="44" spans="1:3" x14ac:dyDescent="0.35">
      <c r="A44" s="113" t="s">
        <v>435</v>
      </c>
      <c r="B44" s="114" t="s">
        <v>436</v>
      </c>
      <c r="C44" s="114" t="s">
        <v>84</v>
      </c>
    </row>
    <row r="45" spans="1:3" x14ac:dyDescent="0.35">
      <c r="A45" s="113" t="s">
        <v>437</v>
      </c>
      <c r="B45" s="114" t="s">
        <v>438</v>
      </c>
      <c r="C45" s="114" t="s">
        <v>82</v>
      </c>
    </row>
    <row r="46" spans="1:3" x14ac:dyDescent="0.35">
      <c r="A46" s="113" t="s">
        <v>439</v>
      </c>
      <c r="B46" s="114" t="s">
        <v>439</v>
      </c>
      <c r="C46" s="114" t="s">
        <v>497</v>
      </c>
    </row>
    <row r="47" spans="1:3" x14ac:dyDescent="0.35">
      <c r="A47" s="113" t="s">
        <v>440</v>
      </c>
      <c r="B47" s="114" t="s">
        <v>441</v>
      </c>
      <c r="C47" s="114" t="s">
        <v>82</v>
      </c>
    </row>
    <row r="48" spans="1:3" x14ac:dyDescent="0.35">
      <c r="A48" s="113" t="s">
        <v>442</v>
      </c>
      <c r="B48" s="114" t="s">
        <v>443</v>
      </c>
      <c r="C48" s="114" t="s">
        <v>82</v>
      </c>
    </row>
    <row r="49" spans="1:3" ht="29" x14ac:dyDescent="0.35">
      <c r="A49" s="113" t="s">
        <v>498</v>
      </c>
      <c r="B49" s="114" t="s">
        <v>499</v>
      </c>
      <c r="C49" s="114" t="s">
        <v>492</v>
      </c>
    </row>
    <row r="50" spans="1:3" x14ac:dyDescent="0.35">
      <c r="A50" s="113" t="s">
        <v>93</v>
      </c>
      <c r="B50" s="114" t="s">
        <v>94</v>
      </c>
      <c r="C50" s="114" t="s">
        <v>56</v>
      </c>
    </row>
    <row r="51" spans="1:3" x14ac:dyDescent="0.35">
      <c r="A51" s="110"/>
      <c r="B51" s="111" t="s">
        <v>500</v>
      </c>
      <c r="C51" s="112"/>
    </row>
    <row r="52" spans="1:3" x14ac:dyDescent="0.35">
      <c r="A52" s="113" t="s">
        <v>501</v>
      </c>
      <c r="B52" s="114" t="s">
        <v>502</v>
      </c>
      <c r="C52" s="114" t="s">
        <v>503</v>
      </c>
    </row>
    <row r="53" spans="1:3" ht="29" x14ac:dyDescent="0.35">
      <c r="A53" s="113" t="s">
        <v>504</v>
      </c>
      <c r="B53" s="114" t="s">
        <v>95</v>
      </c>
      <c r="C53" s="114" t="s">
        <v>96</v>
      </c>
    </row>
    <row r="54" spans="1:3" x14ac:dyDescent="0.35">
      <c r="A54" s="110"/>
      <c r="B54" s="111" t="s">
        <v>505</v>
      </c>
      <c r="C54" s="112"/>
    </row>
    <row r="55" spans="1:3" ht="29" x14ac:dyDescent="0.35">
      <c r="A55" s="109" t="s">
        <v>506</v>
      </c>
      <c r="B55" t="s">
        <v>507</v>
      </c>
      <c r="C55" s="109" t="s">
        <v>508</v>
      </c>
    </row>
    <row r="56" spans="1:3" x14ac:dyDescent="0.35">
      <c r="A56" s="110"/>
      <c r="B56" s="111" t="s">
        <v>509</v>
      </c>
      <c r="C56" s="110"/>
    </row>
    <row r="57" spans="1:3" ht="29" x14ac:dyDescent="0.35">
      <c r="A57" s="109" t="s">
        <v>97</v>
      </c>
      <c r="B57" t="s">
        <v>98</v>
      </c>
      <c r="C57" s="109" t="s">
        <v>510</v>
      </c>
    </row>
    <row r="58" spans="1:3" x14ac:dyDescent="0.35">
      <c r="A58" s="110"/>
      <c r="B58" s="111" t="s">
        <v>511</v>
      </c>
      <c r="C58" s="110"/>
    </row>
    <row r="59" spans="1:3" ht="29" x14ac:dyDescent="0.35">
      <c r="A59" s="113" t="s">
        <v>99</v>
      </c>
      <c r="B59" s="114" t="s">
        <v>100</v>
      </c>
      <c r="C59" s="113" t="s">
        <v>512</v>
      </c>
    </row>
    <row r="60" spans="1:3" ht="29" x14ac:dyDescent="0.35">
      <c r="A60" s="113" t="s">
        <v>513</v>
      </c>
      <c r="B60" s="114" t="s">
        <v>514</v>
      </c>
      <c r="C60" s="114" t="s">
        <v>77</v>
      </c>
    </row>
    <row r="61" spans="1:3" ht="29" x14ac:dyDescent="0.35">
      <c r="A61" s="113" t="s">
        <v>118</v>
      </c>
      <c r="B61" s="114" t="s">
        <v>444</v>
      </c>
      <c r="C61" s="113" t="s">
        <v>512</v>
      </c>
    </row>
    <row r="62" spans="1:3" x14ac:dyDescent="0.35">
      <c r="A62" s="110"/>
      <c r="B62" s="111" t="s">
        <v>515</v>
      </c>
      <c r="C62" s="110"/>
    </row>
    <row r="63" spans="1:3" x14ac:dyDescent="0.35">
      <c r="A63" s="113" t="s">
        <v>516</v>
      </c>
      <c r="B63" s="114" t="s">
        <v>101</v>
      </c>
      <c r="C63" s="114" t="s">
        <v>77</v>
      </c>
    </row>
    <row r="64" spans="1:3" ht="29" x14ac:dyDescent="0.35">
      <c r="A64" s="113" t="s">
        <v>517</v>
      </c>
      <c r="B64" s="114" t="s">
        <v>518</v>
      </c>
      <c r="C64" s="113" t="s">
        <v>519</v>
      </c>
    </row>
    <row r="65" spans="1:3" x14ac:dyDescent="0.35">
      <c r="A65" s="110"/>
      <c r="B65" s="111" t="s">
        <v>102</v>
      </c>
      <c r="C65" s="110"/>
    </row>
    <row r="66" spans="1:3" x14ac:dyDescent="0.35">
      <c r="A66" s="113" t="s">
        <v>103</v>
      </c>
      <c r="B66" s="114" t="s">
        <v>520</v>
      </c>
      <c r="C66" s="114" t="s">
        <v>56</v>
      </c>
    </row>
    <row r="67" spans="1:3" x14ac:dyDescent="0.35">
      <c r="A67" s="113" t="s">
        <v>104</v>
      </c>
      <c r="B67" s="114" t="s">
        <v>105</v>
      </c>
      <c r="C67" s="114" t="s">
        <v>521</v>
      </c>
    </row>
    <row r="68" spans="1:3" x14ac:dyDescent="0.35">
      <c r="A68" s="113" t="s">
        <v>522</v>
      </c>
      <c r="B68" s="114" t="s">
        <v>523</v>
      </c>
      <c r="C68" s="114" t="s">
        <v>77</v>
      </c>
    </row>
    <row r="69" spans="1:3" x14ac:dyDescent="0.35">
      <c r="A69" s="113" t="s">
        <v>106</v>
      </c>
      <c r="B69" s="114" t="s">
        <v>107</v>
      </c>
      <c r="C69" s="114" t="s">
        <v>56</v>
      </c>
    </row>
    <row r="70" spans="1:3" x14ac:dyDescent="0.35">
      <c r="A70" s="113" t="s">
        <v>109</v>
      </c>
      <c r="B70" s="114" t="s">
        <v>109</v>
      </c>
      <c r="C70" s="114" t="s">
        <v>56</v>
      </c>
    </row>
    <row r="71" spans="1:3" x14ac:dyDescent="0.35">
      <c r="A71" s="110"/>
      <c r="B71" s="111" t="s">
        <v>524</v>
      </c>
      <c r="C71" s="112"/>
    </row>
    <row r="72" spans="1:3" x14ac:dyDescent="0.35">
      <c r="A72" s="113" t="s">
        <v>445</v>
      </c>
      <c r="B72" s="114" t="s">
        <v>446</v>
      </c>
      <c r="C72" s="114" t="s">
        <v>77</v>
      </c>
    </row>
    <row r="73" spans="1:3" x14ac:dyDescent="0.35">
      <c r="A73" s="113" t="s">
        <v>110</v>
      </c>
      <c r="B73" s="114" t="s">
        <v>111</v>
      </c>
      <c r="C73" s="114" t="s">
        <v>77</v>
      </c>
    </row>
    <row r="74" spans="1:3" x14ac:dyDescent="0.35">
      <c r="A74" s="113" t="s">
        <v>112</v>
      </c>
      <c r="B74" s="114" t="s">
        <v>525</v>
      </c>
      <c r="C74" s="114" t="s">
        <v>77</v>
      </c>
    </row>
    <row r="75" spans="1:3" x14ac:dyDescent="0.35">
      <c r="A75" s="110"/>
      <c r="B75" s="111" t="s">
        <v>447</v>
      </c>
      <c r="C75" s="112"/>
    </row>
    <row r="76" spans="1:3" ht="29" x14ac:dyDescent="0.35">
      <c r="A76" s="113" t="s">
        <v>526</v>
      </c>
      <c r="B76" s="114" t="s">
        <v>448</v>
      </c>
      <c r="C76" s="113" t="s">
        <v>475</v>
      </c>
    </row>
    <row r="77" spans="1:3" x14ac:dyDescent="0.35">
      <c r="A77" s="110"/>
      <c r="B77" s="111" t="s">
        <v>527</v>
      </c>
      <c r="C77" s="110"/>
    </row>
    <row r="78" spans="1:3" ht="29" x14ac:dyDescent="0.35">
      <c r="A78" s="113" t="s">
        <v>528</v>
      </c>
      <c r="B78" s="114" t="s">
        <v>113</v>
      </c>
      <c r="C78" s="114" t="s">
        <v>108</v>
      </c>
    </row>
    <row r="79" spans="1:3" x14ac:dyDescent="0.35">
      <c r="A79" s="113" t="s">
        <v>449</v>
      </c>
      <c r="B79" s="114" t="s">
        <v>450</v>
      </c>
      <c r="C79" s="114" t="s">
        <v>77</v>
      </c>
    </row>
    <row r="80" spans="1:3" x14ac:dyDescent="0.35">
      <c r="A80" s="113" t="s">
        <v>529</v>
      </c>
      <c r="B80" s="114" t="s">
        <v>529</v>
      </c>
      <c r="C80" s="114" t="s">
        <v>108</v>
      </c>
    </row>
    <row r="81" spans="1:3" x14ac:dyDescent="0.35">
      <c r="A81" s="110"/>
      <c r="B81" s="111" t="s">
        <v>451</v>
      </c>
      <c r="C81" s="112"/>
    </row>
    <row r="82" spans="1:3" x14ac:dyDescent="0.35">
      <c r="A82" s="113" t="s">
        <v>452</v>
      </c>
      <c r="B82" s="114" t="s">
        <v>453</v>
      </c>
      <c r="C82" s="114" t="s">
        <v>77</v>
      </c>
    </row>
    <row r="83" spans="1:3" x14ac:dyDescent="0.35">
      <c r="A83" s="110"/>
      <c r="B83" s="111" t="s">
        <v>530</v>
      </c>
      <c r="C83" s="112"/>
    </row>
    <row r="84" spans="1:3" x14ac:dyDescent="0.35">
      <c r="A84" s="113" t="s">
        <v>114</v>
      </c>
      <c r="B84" s="114" t="s">
        <v>115</v>
      </c>
      <c r="C84" s="114" t="s">
        <v>56</v>
      </c>
    </row>
    <row r="85" spans="1:3" x14ac:dyDescent="0.35">
      <c r="A85" s="110"/>
      <c r="B85" s="111" t="s">
        <v>531</v>
      </c>
      <c r="C85" s="112"/>
    </row>
    <row r="86" spans="1:3" x14ac:dyDescent="0.35">
      <c r="A86" s="113" t="s">
        <v>454</v>
      </c>
      <c r="B86" s="114" t="s">
        <v>455</v>
      </c>
      <c r="C86" s="114" t="s">
        <v>77</v>
      </c>
    </row>
    <row r="87" spans="1:3" x14ac:dyDescent="0.35">
      <c r="A87" s="113" t="s">
        <v>116</v>
      </c>
      <c r="B87" s="114" t="s">
        <v>117</v>
      </c>
      <c r="C87" s="114" t="s">
        <v>77</v>
      </c>
    </row>
    <row r="88" spans="1:3" ht="29" x14ac:dyDescent="0.35">
      <c r="A88" s="113" t="s">
        <v>532</v>
      </c>
      <c r="B88" s="113" t="s">
        <v>533</v>
      </c>
      <c r="C88" s="113" t="s">
        <v>534</v>
      </c>
    </row>
    <row r="89" spans="1:3" ht="29" x14ac:dyDescent="0.35">
      <c r="A89" s="113" t="s">
        <v>535</v>
      </c>
      <c r="B89" s="114" t="s">
        <v>536</v>
      </c>
      <c r="C89" s="114" t="s">
        <v>77</v>
      </c>
    </row>
    <row r="90" spans="1:3" x14ac:dyDescent="0.35">
      <c r="A90" s="110"/>
      <c r="B90" s="111" t="s">
        <v>456</v>
      </c>
      <c r="C90" s="112"/>
    </row>
    <row r="91" spans="1:3" x14ac:dyDescent="0.35">
      <c r="A91" s="109" t="s">
        <v>537</v>
      </c>
      <c r="B91" t="s">
        <v>457</v>
      </c>
      <c r="C91" t="s">
        <v>538</v>
      </c>
    </row>
    <row r="92" spans="1:3" x14ac:dyDescent="0.35">
      <c r="A92" s="110"/>
      <c r="B92" s="111" t="s">
        <v>539</v>
      </c>
      <c r="C92" s="112"/>
    </row>
    <row r="93" spans="1:3" x14ac:dyDescent="0.35">
      <c r="A93" s="113" t="s">
        <v>540</v>
      </c>
      <c r="B93" s="114" t="s">
        <v>541</v>
      </c>
      <c r="C93" s="114" t="s">
        <v>84</v>
      </c>
    </row>
    <row r="94" spans="1:3" x14ac:dyDescent="0.35">
      <c r="A94" s="113" t="s">
        <v>458</v>
      </c>
      <c r="B94" s="114" t="s">
        <v>459</v>
      </c>
      <c r="C94" s="114" t="s">
        <v>77</v>
      </c>
    </row>
    <row r="95" spans="1:3" x14ac:dyDescent="0.35">
      <c r="A95" s="113" t="s">
        <v>119</v>
      </c>
      <c r="B95" s="114" t="s">
        <v>120</v>
      </c>
      <c r="C95" s="114" t="s">
        <v>77</v>
      </c>
    </row>
    <row r="96" spans="1:3" x14ac:dyDescent="0.35">
      <c r="A96" s="110"/>
      <c r="B96" s="111" t="s">
        <v>542</v>
      </c>
      <c r="C96" s="112"/>
    </row>
    <row r="97" spans="1:3" x14ac:dyDescent="0.35">
      <c r="A97" s="113" t="s">
        <v>121</v>
      </c>
      <c r="B97" s="114" t="s">
        <v>121</v>
      </c>
      <c r="C97" s="114" t="s">
        <v>52</v>
      </c>
    </row>
    <row r="98" spans="1:3" ht="43.5" x14ac:dyDescent="0.35">
      <c r="A98" s="113" t="s">
        <v>122</v>
      </c>
      <c r="B98" s="114" t="s">
        <v>122</v>
      </c>
      <c r="C98" s="113" t="s">
        <v>543</v>
      </c>
    </row>
    <row r="99" spans="1:3" x14ac:dyDescent="0.35">
      <c r="A99" s="110"/>
      <c r="B99" s="111" t="s">
        <v>544</v>
      </c>
      <c r="C99" s="110"/>
    </row>
    <row r="100" spans="1:3" ht="29" x14ac:dyDescent="0.35">
      <c r="A100" s="113" t="s">
        <v>545</v>
      </c>
      <c r="B100" s="114" t="s">
        <v>123</v>
      </c>
      <c r="C100" s="113" t="s">
        <v>475</v>
      </c>
    </row>
    <row r="101" spans="1:3" x14ac:dyDescent="0.35">
      <c r="A101" s="110"/>
      <c r="B101" s="111" t="s">
        <v>546</v>
      </c>
      <c r="C101" s="110"/>
    </row>
    <row r="102" spans="1:3" ht="29" x14ac:dyDescent="0.35">
      <c r="A102" s="113" t="s">
        <v>124</v>
      </c>
      <c r="B102" s="113" t="s">
        <v>547</v>
      </c>
      <c r="C102" s="114" t="s">
        <v>56</v>
      </c>
    </row>
    <row r="103" spans="1:3" x14ac:dyDescent="0.35">
      <c r="A103" s="113" t="s">
        <v>460</v>
      </c>
      <c r="B103" s="114" t="s">
        <v>461</v>
      </c>
      <c r="C103" s="114" t="s">
        <v>548</v>
      </c>
    </row>
    <row r="104" spans="1:3" x14ac:dyDescent="0.35">
      <c r="A104" s="113" t="s">
        <v>462</v>
      </c>
      <c r="B104" s="114" t="s">
        <v>463</v>
      </c>
      <c r="C104" s="114" t="s">
        <v>52</v>
      </c>
    </row>
    <row r="105" spans="1:3" x14ac:dyDescent="0.35">
      <c r="A105" s="110"/>
      <c r="B105" s="111" t="s">
        <v>549</v>
      </c>
      <c r="C105" s="112"/>
    </row>
    <row r="106" spans="1:3" x14ac:dyDescent="0.35">
      <c r="A106" s="113" t="s">
        <v>125</v>
      </c>
      <c r="B106" s="114" t="s">
        <v>126</v>
      </c>
      <c r="C106" s="114" t="s">
        <v>56</v>
      </c>
    </row>
    <row r="107" spans="1:3" x14ac:dyDescent="0.35">
      <c r="A107" s="110"/>
      <c r="B107" s="111" t="s">
        <v>550</v>
      </c>
      <c r="C107" s="112"/>
    </row>
    <row r="108" spans="1:3" ht="29" x14ac:dyDescent="0.35">
      <c r="A108" s="113" t="s">
        <v>464</v>
      </c>
      <c r="B108" s="114" t="s">
        <v>69</v>
      </c>
      <c r="C108" s="113" t="s">
        <v>551</v>
      </c>
    </row>
    <row r="109" spans="1:3" x14ac:dyDescent="0.35">
      <c r="A109" s="109" t="s">
        <v>127</v>
      </c>
      <c r="B109" t="s">
        <v>70</v>
      </c>
      <c r="C109" t="s">
        <v>56</v>
      </c>
    </row>
    <row r="110" spans="1:3" x14ac:dyDescent="0.35">
      <c r="A110" s="110"/>
      <c r="B110" s="111" t="s">
        <v>552</v>
      </c>
      <c r="C110" s="112"/>
    </row>
    <row r="111" spans="1:3" x14ac:dyDescent="0.35">
      <c r="A111" s="113" t="s">
        <v>128</v>
      </c>
      <c r="B111" s="114" t="s">
        <v>129</v>
      </c>
      <c r="C111" s="114" t="s">
        <v>52</v>
      </c>
    </row>
    <row r="112" spans="1:3" x14ac:dyDescent="0.35">
      <c r="A112" s="113" t="s">
        <v>130</v>
      </c>
      <c r="B112" s="114" t="s">
        <v>131</v>
      </c>
      <c r="C112" s="114" t="s">
        <v>77</v>
      </c>
    </row>
    <row r="113" spans="1:3" ht="43.5" x14ac:dyDescent="0.35">
      <c r="A113" s="113" t="s">
        <v>517</v>
      </c>
      <c r="B113" s="113" t="s">
        <v>553</v>
      </c>
      <c r="C113" s="113" t="s">
        <v>519</v>
      </c>
    </row>
    <row r="114" spans="1:3" x14ac:dyDescent="0.35">
      <c r="A114" s="110"/>
      <c r="B114" s="111" t="s">
        <v>554</v>
      </c>
      <c r="C114" s="110"/>
    </row>
    <row r="115" spans="1:3" ht="29" x14ac:dyDescent="0.35">
      <c r="A115" s="113" t="s">
        <v>465</v>
      </c>
      <c r="B115" s="114" t="s">
        <v>466</v>
      </c>
      <c r="C115" s="113" t="s">
        <v>555</v>
      </c>
    </row>
    <row r="116" spans="1:3" ht="29" x14ac:dyDescent="0.35">
      <c r="A116" s="113" t="s">
        <v>556</v>
      </c>
      <c r="B116" s="114" t="s">
        <v>557</v>
      </c>
      <c r="C116" s="113" t="s">
        <v>555</v>
      </c>
    </row>
    <row r="117" spans="1:3" x14ac:dyDescent="0.35">
      <c r="A117" s="110"/>
      <c r="B117" s="111" t="s">
        <v>557</v>
      </c>
      <c r="C117" s="110"/>
    </row>
    <row r="118" spans="1:3" ht="29" x14ac:dyDescent="0.35">
      <c r="A118" s="113" t="s">
        <v>558</v>
      </c>
      <c r="B118" s="114" t="s">
        <v>467</v>
      </c>
      <c r="C118" s="114" t="s">
        <v>77</v>
      </c>
    </row>
    <row r="119" spans="1:3" ht="29" x14ac:dyDescent="0.35">
      <c r="A119" s="113" t="s">
        <v>132</v>
      </c>
      <c r="B119" s="114" t="s">
        <v>133</v>
      </c>
      <c r="C119" s="113" t="s">
        <v>559</v>
      </c>
    </row>
    <row r="120" spans="1:3" x14ac:dyDescent="0.35">
      <c r="A120" s="110"/>
      <c r="B120" s="115" t="s">
        <v>560</v>
      </c>
      <c r="C120" s="116"/>
    </row>
    <row r="121" spans="1:3" x14ac:dyDescent="0.35">
      <c r="A121" s="113" t="s">
        <v>134</v>
      </c>
      <c r="B121" s="114" t="s">
        <v>135</v>
      </c>
      <c r="C121" s="114" t="s">
        <v>108</v>
      </c>
    </row>
    <row r="122" spans="1:3" x14ac:dyDescent="0.35">
      <c r="A122" s="113" t="s">
        <v>136</v>
      </c>
      <c r="B122" s="114" t="s">
        <v>137</v>
      </c>
      <c r="C122" s="114" t="s">
        <v>56</v>
      </c>
    </row>
  </sheetData>
  <sheetProtection algorithmName="SHA-512" hashValue="ox77q52yADKhNrGK5EK+MVKayB48S7mbAuo4LAtHEuLvvGRu7ZiVtYE92vd5O5y3RwkQtv2wx3HOVtGwiaCZ3w==" saltValue="PrpHUZjzl2QZ77rYqZu2fA==" spinCount="100000" sheet="1" objects="1" scenarios="1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G A A B Q S w M E F A A C A A g A 0 0 0 j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T T S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0 0 j W F t v W e U X A w A A f y 0 A A B M A H A B G b 3 J t d W x h c y 9 T Z W N 0 a W 9 u M S 5 t I K I Y A C i g F A A A A A A A A A A A A A A A A A A A A A A A A A A A A M 2 a T 2 v i U B R H 9 4 L f I a Q b h V S 8 9 y U x m e J i s A x 0 N W X a r m o X a X 1 t p T E R k w 4 z i N 9 9 b P 0 z r / C b R e E y 9 7 k R T q L v e c g L n i S N f W j n d R V c 7 d 7 p r N v p d p r n Y m V n w U l 4 X d y X d j i k o H d Z P N n A 9 M N g H J S 2 7 X a C 7 e u q f l 0 9 2 C 2 5 n D 0 O 3 n d t e t / m p R 1 M 6 q q 1 V d v 0 w s m X 6 U 1 j V 8 3 0 Z V 6 W 8 6 K a n t v m p a 2 X 0 + q U z W m a D Z a z x 7 A f B b c X i 2 V p F 9 s P F W / T G I c 0 M O F d P 9 o N d J z G e D / m + v Z i N j 7 O L r z b 3 J 4 X b X G 3 3 / 0 k n D w X 1 d P 2 F 1 z / X t q 3 K b / v O b h e F V X z W K 8 W k 7 p 8 X V R v G 5 v e 4 U u i 9 T r c c Q q j o N 1 u C 1 r 7 q 9 1 E w Y H z P 7 j 5 w D f 9 b m d e w Y l A t + y H W 8 Z u W c I t a 7 k 1 f r g 1 2 K 2 R c G u 0 3 M Z + u I 2 x 2 1 j C b a z l N v H D b Y L d J h J u E y 2 3 q R 9 u U + w 2 l X C b a r k d 7 d 3 G u m 5 H 2 O 1 I w u 3 o s 2 4 / 6 z D z w 2 G G H W Y S D j O t 4 z P 3 w 2 2 O 3 e Y S b n M l t z T 0 w u 1 2 G s g t D Q X c 0 l D L 7 a G / E l 2 3 u L 9 I o r 9 I q 7 + I / X C L + 4 s k + o u 0 + o u M H 2 5 x f 5 F E f 5 F W f 1 H s h 1 v c X y T R X 6 T V X 5 T 4 4 R b 3 F 0 n 0 F 2 n 1 F 6 V + u M X 9 R R L 9 R V r 9 R S M / 3 O L + I o n + o k / 3 l 5 T b Q 5 e l u m 5 x l 5 F E l 5 F W l 1 H u h 1 v c Z S T R Z a T V Z T z 0 w i 3 j L m O J L m O t L m P y w y 3 u M p b o M t b q M m Y / 3 O I u Y 4 k u Y 6 0 u Y + O H W 9 x l L N F l r N V l H P v h F n c Z S 3 Q Z a 3 U Z J 3 6 4 x V 3 G E l 3 G W l 3 G q R 9 u c Z e x R J e x V p f x o c t G u m 5 x l 7 F E l 7 F W l 3 H m h 1 v c Z S z R Z a z V Z Z z 7 4 R Z 3 G U t 0 G W t 1 m R l 6 4 d b g L j M S X W a 0 u s y Q H 2 5 x l x m J L j P / u 8 u + L p e 2 m h H U u Z v t p F 7 c z y v b W 6 P H R i P 4 w K N D D a Q x p A m k K a T O I y k O z S D N E X V v b D v U u S X r U I b U Q B p D m k C a Q j q C 1 L l Q 6 d A c U f f i k E M J U o b U Q B p D m k C a Q u r 8 Z X J o B m m O q H u C j e C p Y d M / r r 8 f d l H / 3 B 7 l 3 9 t n u w p 2 y 6 T 5 u x C v b G k f 2 j 3 u 7 Y 7 7 y F 1 + z o o 7 L r K P C w u P c P Y H U E s B A i 0 A F A A C A A g A 0 0 0 j W F I 5 3 / e j A A A A 9 w A A A B I A A A A A A A A A A A A A A A A A A A A A A E N v b m Z p Z y 9 Q Y W N r Y W d l L n h t b F B L A Q I t A B Q A A g A I A N N N I 1 g P y u m r p A A A A O k A A A A T A A A A A A A A A A A A A A A A A O 8 A A A B b Q 2 9 u d G V u d F 9 U e X B l c 1 0 u e G 1 s U E s B A i 0 A F A A C A A g A 0 0 0 j W F t v W e U X A w A A f y 0 A A B M A A A A A A A A A A A A A A A A A 4 A E A A E Z v c m 1 1 b G F z L 1 N l Y 3 R p b 2 4 x L m 1 Q S w U G A A A A A A M A A w D C A A A A R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Q B A A A A A A A m B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z K T w v S X R l b V B h d G g + P C 9 J d G V t T G 9 j Y X R p b 2 4 + P F N 0 Y W J s Z U V u d H J p Z X M + P E V u d H J 5 I F R 5 c G U 9 I k Z p b G x l Z E N v b X B s Z X R l U m V z d W x 0 V G 9 X b 3 J r c 2 h l Z X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D Q 6 M T Q u N T I 5 N T Y z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D Y y M D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1 N j E 4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1 R h Y m x l M D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Y y M T I 1 N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3 M D E w M z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1 R h Y m x l M D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z k w O D E x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Y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U Y W J s Z T A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g 4 M D g 5 O V o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3 I C h Q Y W d l I D Q p L 0 N o Y W 5 n Z W Q g V H l w Z S 5 7 Q 2 9 s d W 1 u M S w w f S Z x d W 9 0 O y w m c X V v d D t T Z W N 0 a W 9 u M S 9 U Y W J s Z T A w N y A o U G F n Z S A 0 K S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c g K F B h Z 2 U g N C k v Q 2 h h b m d l Z C B U e X B l L n t D b 2 x 1 b W 4 x L D B 9 J n F 1 b 3 Q 7 L C Z x d W 9 0 O 1 N l Y 3 R p b 2 4 x L 1 R h Y m x l M D A 3 I C h Q Y W d l I D Q p L 0 N o Y W 5 n Z W Q g V H l w Z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c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S 9 U Y W J s Z T A w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5 N T A 3 M T h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M D E w N T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S A o U G F n Z S A 0 K S 9 D a G F u Z 2 V k I F R 5 c G U u e 0 N v b H V t b j E s M H 0 m c X V v d D s s J n F 1 b 3 Q 7 U 2 V j d G l v b j E v V G F i b G U w M D k g K F B h Z 2 U g N C k v Q 2 h h b m d l Z C B U e X B l L n t D b 2 x 1 b W 4 y L D F 9 J n F 1 b 3 Q 7 L C Z x d W 9 0 O 1 N l Y 3 R p b 2 4 x L 1 R h Y m x l M D A 5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S A o U G F n Z S A 0 K S 9 D a G F u Z 2 V k I F R 5 c G U u e 0 N v b H V t b j E s M H 0 m c X V v d D s s J n F 1 b 3 Q 7 U 2 V j d G l v b j E v V G F i b G U w M D k g K F B h Z 2 U g N C k v Q 2 h h b m d l Z C B U e X B l L n t D b 2 x 1 b W 4 y L D F 9 J n F 1 b 3 Q 7 L C Z x d W 9 0 O 1 N l Y 3 R p b 2 4 x L 1 R h Y m x l M D A 5 I C h Q Y W d l I D Q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k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U Y W J s Z T A w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w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E y O T g 5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w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V G F i b G U w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S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z M z k 2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R h Y m x l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D A 5 N D Q 2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i A o U G F n Z S A 1 K S 9 D a G F u Z 2 V k I F R 5 c G U u e 0 N v b H V t b j E s M H 0 m c X V v d D s s J n F 1 b 3 Q 7 U 2 V j d G l v b j E v V G F i b G U w M T I g K F B h Z 2 U g N S k v Q 2 h h b m d l Z C B U e X B l L n t D b 2 x 1 b W 4 y L D F 9 J n F 1 b 3 Q 7 L C Z x d W 9 0 O 1 N l Y 3 R p b 2 4 x L 1 R h Y m x l M D E y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i A o U G F n Z S A 1 K S 9 D a G F u Z 2 V k I F R 5 c G U u e 0 N v b H V t b j E s M H 0 m c X V v d D s s J n F 1 b 3 Q 7 U 2 V j d G l v b j E v V G F i b G U w M T I g K F B h Z 2 U g N S k v Q 2 h h b m d l Z C B U e X B l L n t D b 2 x 1 b W 4 y L D F 9 J n F 1 b 3 Q 7 L C Z x d W 9 0 O 1 N l Y 3 R p b 2 4 x L 1 R h Y m x l M D E y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I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U Y W J s Z T A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z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Q 3 O T I 4 N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z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V G F i b G U w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C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1 M z k x N T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N C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R h Y m x l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j M 4 N T M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S A o U G F n Z S A 1 K S 9 D a G F u Z 2 V k I F R 5 c G U u e 0 N v b H V t b j E s M H 0 m c X V v d D s s J n F 1 b 3 Q 7 U 2 V j d G l v b j E v V G F i b G U w M T U g K F B h Z 2 U g N S k v Q 2 h h b m d l Z C B U e X B l L n t D b 2 x 1 b W 4 y L D F 9 J n F 1 b 3 Q 7 L C Z x d W 9 0 O 1 N l Y 3 R p b 2 4 x L 1 R h Y m x l M D E 1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S A o U G F n Z S A 1 K S 9 D a G F u Z 2 V k I F R 5 c G U u e 0 N v b H V t b j E s M H 0 m c X V v d D s s J n F 1 b 3 Q 7 U 2 V j d G l v b j E v V G F i b G U w M T U g K F B h Z 2 U g N S k v Q 2 h h b m d l Z C B U e X B l L n t D b 2 x 1 b W 4 y L D F 9 J n F 1 b 3 Q 7 L C Z x d W 9 0 O 1 N l Y 3 R p b 2 4 x L 1 R h Y m x l M D E 1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U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U Y W J s Z T A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2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k 2 M z Y y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2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V G F i b G U w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y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w M z M 0 N D d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N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R h Y m x l M D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N T A 3 N D Q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O C A o U G F n Z S A 2 K S 9 D a G F u Z 2 V k I F R 5 c G U u e 0 N v b H V t b j E s M H 0 m c X V v d D s s J n F 1 b 3 Q 7 U 2 V j d G l v b j E v V G F i b G U w M T g g K F B h Z 2 U g N i k v Q 2 h h b m d l Z C B U e X B l L n t D b 2 x 1 b W 4 y L D F 9 J n F 1 b 3 Q 7 L C Z x d W 9 0 O 1 N l Y 3 R p b 2 4 x L 1 R h Y m x l M D E 4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O C A o U G F n Z S A 2 K S 9 D a G F u Z 2 V k I F R 5 c G U u e 0 N v b H V t b j E s M H 0 m c X V v d D s s J n F 1 b 3 Q 7 U 2 V j d G l v b j E v V G F i b G U w M T g g K F B h Z 2 U g N i k v Q 2 h h b m d l Z C B U e X B l L n t D b 2 x 1 b W 4 y L D F 9 J n F 1 b 3 Q 7 L C Z x d W 9 0 O 1 N l Y 3 R p b 2 4 x L 1 R h Y m x l M D E 4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g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U Y W J s Z T A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5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U 3 N z I w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5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V G F i b G U w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C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5 M T U 5 M z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M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R h Y m x l M D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O T k 1 N z I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S A o U G F n Z S A 2 K S 9 D a G F u Z 2 V k I F R 5 c G U u e 0 N v b H V t b j E s M H 0 m c X V v d D s s J n F 1 b 3 Q 7 U 2 V j d G l v b j E v V G F i b G U w M j E g K F B h Z 2 U g N i k v Q 2 h h b m d l Z C B U e X B l L n t D b 2 x 1 b W 4 y L D F 9 J n F 1 b 3 Q 7 L C Z x d W 9 0 O 1 N l Y 3 R p b 2 4 x L 1 R h Y m x l M D I x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S A o U G F n Z S A 2 K S 9 D a G F u Z 2 V k I F R 5 c G U u e 0 N v b H V t b j E s M H 0 m c X V v d D s s J n F 1 b 3 Q 7 U 2 V j d G l v b j E v V G F i b G U w M j E g K F B h Z 2 U g N i k v Q 2 h h b m d l Z C B U e X B l L n t D b 2 x 1 b W 4 y L D F 9 J n F 1 b 3 Q 7 L C Z x d W 9 0 O 1 N l Y 3 R p b 2 4 x L 1 R h Y m x l M D I x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E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U Y W J s Z T A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y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I z N T A 4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y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V G F i b G U w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y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z M D Q 5 M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M y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R h Y m x l M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M z g 0 N j g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C A o U G F n Z S A 2 K S 9 D a G F u Z 2 V k I F R 5 c G U u e 0 N v b H V t b j E s M H 0 m c X V v d D s s J n F 1 b 3 Q 7 U 2 V j d G l v b j E v V G F i b G U w M j Q g K F B h Z 2 U g N i k v Q 2 h h b m d l Z C B U e X B l L n t D b 2 x 1 b W 4 y L D F 9 J n F 1 b 3 Q 7 L C Z x d W 9 0 O 1 N l Y 3 R p b 2 4 x L 1 R h Y m x l M D I 0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C A o U G F n Z S A 2 K S 9 D a G F u Z 2 V k I F R 5 c G U u e 0 N v b H V t b j E s M H 0 m c X V v d D s s J n F 1 b 3 Q 7 U 2 V j d G l v b j E v V G F i b G U w M j Q g K F B h Z 2 U g N i k v Q 2 h h b m d l Z C B U e X B l L n t D b 2 x 1 b W 4 y L D F 9 J n F 1 b 3 Q 7 L C Z x d W 9 0 O 1 N l Y 3 R p b 2 4 x L 1 R h Y m x l M D I 0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Q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U Y W J s Z T A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c w N D E 5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1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V G F i b G U w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3 N z Q w N T d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O T k z N D g w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y A o U G F n Z S A 3 K S 9 D a G F u Z 2 V k I F R 5 c G U u e 0 N v b H V t b j E s M H 0 m c X V v d D s s J n F 1 b 3 Q 7 U 2 V j d G l v b j E v V G F i b G U w M j c g K F B h Z 2 U g N y k v Q 2 h h b m d l Z C B U e X B l L n t D b 2 x 1 b W 4 y L D F 9 J n F 1 b 3 Q 7 L C Z x d W 9 0 O 1 N l Y 3 R p b 2 4 x L 1 R h Y m x l M D I 3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y A o U G F n Z S A 3 K S 9 D a G F u Z 2 V k I F R 5 c G U u e 0 N v b H V t b j E s M H 0 m c X V v d D s s J n F 1 b 3 Q 7 U 2 V j d G l v b j E v V G F i b G U w M j c g K F B h Z 2 U g N y k v Q 2 h h b m d l Z C B U e X B l L n t D b 2 x 1 b W 4 y L D F 9 J n F 1 b 3 Q 7 L C Z x d W 9 0 O 1 N l Y 3 R p b 2 4 x L 1 R h Y m x l M D I 3 I C h Q Y W d l I D c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c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U Y W J s Z T A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4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A 3 M z I 0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4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V G F i b G U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S U y M C h Q Y W d l J T I w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z M T I y M D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O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R h Y m x l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0 M z k x O T k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M C A o U G F n Z S A 3 K S 9 D a G F u Z 2 V k I F R 5 c G U u e 0 N v b H V t b j E s M H 0 m c X V v d D s s J n F 1 b 3 Q 7 U 2 V j d G l v b j E v V G F i b G U w M z A g K F B h Z 2 U g N y k v Q 2 h h b m d l Z C B U e X B l L n t D b 2 x 1 b W 4 y L D F 9 J n F 1 b 3 Q 7 L C Z x d W 9 0 O 1 N l Y 3 R p b 2 4 x L 1 R h Y m x l M D M w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z M C A o U G F n Z S A 3 K S 9 D a G F u Z 2 V k I F R 5 c G U u e 0 N v b H V t b j E s M H 0 m c X V v d D s s J n F 1 b 3 Q 7 U 2 V j d G l v b j E v V G F i b G U w M z A g K F B h Z 2 U g N y k v Q 2 h h b m d l Z C B U e X B l L n t D b 2 x 1 b W 4 y L D F 9 J n F 1 b 3 Q 7 L C Z x d W 9 0 O 1 N l Y 3 R p b 2 4 x L 1 R h Y m x l M D M w I C h Q Y W d l I D c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z A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U Y W J s Z T A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x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Y y M T E 2 N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M x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V G F i b G U w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F w c G V u Z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Q 6 M D I 6 N D c u M T I 2 N D U 0 O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O P m l 7 Y p y F A l D 7 q N I O j 3 H U A A A A A A g A A A A A A A 2 Y A A M A A A A A Q A A A A L + w P / f 2 o k t 4 2 g n U p p 3 F 3 e g A A A A A E g A A A o A A A A B A A A A A u / r J J L H h 1 Z V / m L y 1 B 6 w y i U A A A A C P J 7 V v + w l e j y g S u S Y X N 9 4 9 v y m v x O N l y s 7 C Z u u 9 / x l r q y 1 I D 8 j S C 6 8 u 5 F t p 1 C p P v d b 1 U c M d m L Q 7 R u z u U J R Q Y V s Z l b + v w w B + B U e 3 x 6 7 / s u G o B F A A A A C D R K X T X 8 t d J e H E d u l j U E t K F a r 1 3 < / D a t a M a s h u p > 
</file>

<file path=customXml/itemProps1.xml><?xml version="1.0" encoding="utf-8"?>
<ds:datastoreItem xmlns:ds="http://schemas.openxmlformats.org/officeDocument/2006/customXml" ds:itemID="{5C7D1312-9BCE-411E-9742-EF199A1553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Week 1</vt:lpstr>
      <vt:lpstr>Accounts</vt:lpstr>
      <vt:lpstr>Per Diem Lg Metro Cities</vt:lpstr>
      <vt:lpstr>Summary!Print_Area</vt:lpstr>
      <vt:lpstr>'Week 1'!Print_Area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2022-04-12T17:20:48Z</cp:lastPrinted>
  <dcterms:created xsi:type="dcterms:W3CDTF">2021-12-21T19:44:35Z</dcterms:created>
  <dcterms:modified xsi:type="dcterms:W3CDTF">2024-01-03T17:12:32Z</dcterms:modified>
</cp:coreProperties>
</file>