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/>
  <mc:AlternateContent xmlns:mc="http://schemas.openxmlformats.org/markup-compatibility/2006">
    <mc:Choice Requires="x15">
      <x15ac:absPath xmlns:x15ac="http://schemas.microsoft.com/office/spreadsheetml/2010/11/ac" url="M:\TRAVEL\"/>
    </mc:Choice>
  </mc:AlternateContent>
  <xr:revisionPtr revIDLastSave="0" documentId="13_ncr:1_{3A501C0C-A902-4491-B2CD-473BF4006A82}" xr6:coauthVersionLast="47" xr6:coauthVersionMax="47" xr10:uidLastSave="{00000000-0000-0000-0000-000000000000}"/>
  <workbookProtection workbookAlgorithmName="SHA-512" workbookHashValue="4bprJhaAWEzW28bK0T6i0cNrGGsOBtZgjBmpn5nQKf7l4ga7Kb9PN3PT8GP09KYOw6HRapEQTbM9ktPlHiggWw==" workbookSaltValue="QaxZuZ6VdffJ06U9jLW61Q==" workbookSpinCount="100000" lockStructure="1"/>
  <bookViews>
    <workbookView xWindow="-110" yWindow="-110" windowWidth="19420" windowHeight="10420" xr2:uid="{00000000-000D-0000-FFFF-FFFF00000000}"/>
  </bookViews>
  <sheets>
    <sheet name="Summary" sheetId="11" r:id="rId1"/>
    <sheet name="Week 1" sheetId="1" r:id="rId2"/>
    <sheet name="Accounts" sheetId="3" r:id="rId3"/>
    <sheet name="Lg Metro Cities 2024" sheetId="12" r:id="rId4"/>
  </sheets>
  <definedNames>
    <definedName name="_xlnm._FilterDatabase" localSheetId="2" hidden="1">Accounts!$A$1:$C$1</definedName>
    <definedName name="_xlnm._FilterDatabase" localSheetId="0" hidden="1">Summary!$O$6:$O$24</definedName>
    <definedName name="ExternalData_1" localSheetId="3" hidden="1">'Lg Metro Cities 2024'!$A$1:$C$122</definedName>
    <definedName name="_xlnm.Print_Area" localSheetId="0">Summary!$B$3:$G$29</definedName>
    <definedName name="_xlnm.Print_Area" localSheetId="1">'Week 1'!$A$1:$N$53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01  Page 3_12e38f0d-e60c-45e4-a777-228007e178f9" name="Table001  Page 3" connection="Query - Table001 (Page 3)"/>
          <x15:modelTable id="Table002  Page 3_7c23645e-10cd-4804-827d-14bd07ba9794" name="Table002  Page 3" connection="Query - Table002 (Page 3)"/>
          <x15:modelTable id="Table003  Page 3_218c377d-e94e-49aa-9223-9d47afd080ee" name="Table003  Page 3" connection="Query - Table003 (Page 3)"/>
          <x15:modelTable id="Table004  Page 3_ab66b1cc-dea9-4184-b0ad-7df3a20aa979" name="Table004  Page 3" connection="Query - Table004 (Page 3)"/>
          <x15:modelTable id="Table005  Page 3_47f31db8-da04-4b32-b1c1-e491e20abf4e" name="Table005  Page 3" connection="Query - Table005 (Page 3)"/>
          <x15:modelTable id="Table006  Page 3_1034f969-294a-467b-bb75-3fa2630836b3" name="Table006  Page 3" connection="Query - Table006 (Page 3)"/>
          <x15:modelTable id="Table007  Page 4_73b549da-8ffa-4051-90c8-2b2e850c0289" name="Table007  Page 4" connection="Query - Table007 (Page 4)"/>
          <x15:modelTable id="Table008  Page 4_16fd31de-d548-446a-8b0d-fb96c4b8f118" name="Table008  Page 4" connection="Query - Table008 (Page 4)"/>
          <x15:modelTable id="Table009  Page 4_f425874b-cfbc-4913-973b-ecc6e9a876e9" name="Table009  Page 4" connection="Query - Table009 (Page 4)"/>
          <x15:modelTable id="Table010  Page 4_0bdbb8c2-b1a6-4f75-bec4-37419c1fbe0a" name="Table010  Page 4" connection="Query - Table010 (Page 4)"/>
          <x15:modelTable id="Table011  Page 5_4d301136-eaba-467e-aebd-8fa676b89471" name="Table011  Page 5" connection="Query - Table011 (Page 5)"/>
          <x15:modelTable id="Table012  Page 5_f8e88126-4cb3-4103-8fc7-b376165d6fca" name="Table012  Page 5" connection="Query - Table012 (Page 5)"/>
          <x15:modelTable id="Table013  Page 5_4b5da4fa-dcb7-4115-a03d-b8a10758ec7e" name="Table013  Page 5" connection="Query - Table013 (Page 5)"/>
          <x15:modelTable id="Table014  Page 5_a8920b29-0515-459a-926b-a5b0234819f7" name="Table014  Page 5" connection="Query - Table014 (Page 5)"/>
          <x15:modelTable id="Table015  Page 5_1ed4212c-9966-4933-a963-7cc446f93e86" name="Table015  Page 5" connection="Query - Table015 (Page 5)"/>
          <x15:modelTable id="Table016  Page 5_1179faeb-0dce-4776-8113-dde1699e8c53" name="Table016  Page 5" connection="Query - Table016 (Page 5)"/>
          <x15:modelTable id="Table017  Page 5_73d3cb3d-65ed-453c-8f72-5069e7be1aed" name="Table017  Page 5" connection="Query - Table017 (Page 5)"/>
          <x15:modelTable id="Table018  Page 6_55e81456-0940-4fa4-8e4e-490a5bfc742e" name="Table018  Page 6" connection="Query - Table018 (Page 6)"/>
          <x15:modelTable id="Table019  Page 6_fe0f2a0c-c0c2-4c56-9967-e30040b43d57" name="Table019  Page 6" connection="Query - Table019 (Page 6)"/>
          <x15:modelTable id="Table020  Page 6_1be5b265-a3a8-47d4-888a-8e80cc644f20" name="Table020  Page 6" connection="Query - Table020 (Page 6)"/>
          <x15:modelTable id="Table021  Page 6_62c6412a-74af-4e35-aabf-ec9a3f2eca5e" name="Table021  Page 6" connection="Query - Table021 (Page 6)"/>
          <x15:modelTable id="Table022  Page 6_beb773a9-9cf0-4232-80e2-28e6875bd9dd" name="Table022  Page 6" connection="Query - Table022 (Page 6)"/>
          <x15:modelTable id="Table023  Page 6_80af5a7c-e41d-48c2-9cae-25ec0a80475d" name="Table023  Page 6" connection="Query - Table023 (Page 6)"/>
          <x15:modelTable id="Table024  Page 6_8fa56879-8d67-4585-920c-df44d2f0e268" name="Table024  Page 6" connection="Query - Table024 (Page 6)"/>
          <x15:modelTable id="Table025  Page 6_91619b4e-34ce-4c6c-a7fd-bf4d444cfb5a" name="Table025  Page 6" connection="Query - Table025 (Page 6)"/>
          <x15:modelTable id="Table026  Page 6_15054c11-d3e2-4b13-accd-576f2eb7c756" name="Table026  Page 6" connection="Query - Table026 (Page 6)"/>
          <x15:modelTable id="Table027  Page 7_5f6ed950-7be0-4faa-8087-23046c085203" name="Table027  Page 7" connection="Query - Table027 (Page 7)"/>
          <x15:modelTable id="Table028  Page 7_67ce3d80-caa7-41c1-81f2-8354ff117ad7" name="Table028  Page 7" connection="Query - Table028 (Page 7)"/>
          <x15:modelTable id="Table029  Page 7_614a48d0-e3da-4b05-800b-75b07ef097aa" name="Table029  Page 7" connection="Query - Table029 (Page 7)"/>
          <x15:modelTable id="Table030  Page 7_871eddce-867e-4157-aa9e-ab1655db372f" name="Table030  Page 7" connection="Query - Table030 (Page 7)"/>
          <x15:modelTable id="Table031  Page 7_f0ca4841-b6b9-4acd-80cb-cc5d12273443" name="Table031  Page 7" connection="Query - Table031 (Page 7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7" i="1" l="1"/>
  <c r="I50" i="1" l="1"/>
  <c r="M35" i="1" s="1"/>
  <c r="C25" i="11" s="1"/>
  <c r="J7" i="1"/>
  <c r="I7" i="1" s="1"/>
  <c r="H7" i="1" s="1"/>
  <c r="G7" i="1" s="1"/>
  <c r="F7" i="1" s="1"/>
  <c r="L30" i="1"/>
  <c r="K30" i="1"/>
  <c r="J30" i="1"/>
  <c r="I30" i="1"/>
  <c r="H30" i="1"/>
  <c r="G30" i="1"/>
  <c r="M31" i="1"/>
  <c r="C12" i="11" s="1"/>
  <c r="F30" i="1"/>
  <c r="L28" i="1"/>
  <c r="K28" i="1"/>
  <c r="J28" i="1"/>
  <c r="I28" i="1"/>
  <c r="H28" i="1"/>
  <c r="G28" i="1"/>
  <c r="F28" i="1"/>
  <c r="G19" i="1"/>
  <c r="H19" i="1"/>
  <c r="I19" i="1"/>
  <c r="J19" i="1"/>
  <c r="K19" i="1"/>
  <c r="L19" i="1"/>
  <c r="F19" i="1"/>
  <c r="G21" i="1"/>
  <c r="H21" i="1"/>
  <c r="I21" i="1"/>
  <c r="J21" i="1"/>
  <c r="K21" i="1"/>
  <c r="L21" i="1"/>
  <c r="F21" i="1"/>
  <c r="M26" i="1"/>
  <c r="M12" i="1"/>
  <c r="C18" i="11" s="1"/>
  <c r="M13" i="1"/>
  <c r="C14" i="11" s="1"/>
  <c r="M11" i="1"/>
  <c r="C13" i="11" s="1"/>
  <c r="M42" i="1"/>
  <c r="C27" i="11" s="1"/>
  <c r="M34" i="1"/>
  <c r="C21" i="11" s="1"/>
  <c r="M33" i="1"/>
  <c r="C11" i="11" s="1"/>
  <c r="M32" i="1"/>
  <c r="M25" i="1"/>
  <c r="M24" i="1"/>
  <c r="M23" i="1"/>
  <c r="C22" i="11" s="1"/>
  <c r="M22" i="1"/>
  <c r="M17" i="1"/>
  <c r="M16" i="1"/>
  <c r="C17" i="11" s="1"/>
  <c r="M15" i="1"/>
  <c r="M14" i="1"/>
  <c r="C16" i="11" s="1"/>
  <c r="L10" i="1"/>
  <c r="L36" i="1" s="1"/>
  <c r="K10" i="1"/>
  <c r="J10" i="1"/>
  <c r="I10" i="1"/>
  <c r="H10" i="1"/>
  <c r="G10" i="1"/>
  <c r="F10" i="1"/>
  <c r="I36" i="1" l="1"/>
  <c r="K36" i="1"/>
  <c r="M30" i="1"/>
  <c r="M28" i="1"/>
  <c r="C20" i="11" s="1"/>
  <c r="G36" i="1"/>
  <c r="M19" i="1"/>
  <c r="H36" i="1"/>
  <c r="M21" i="1"/>
  <c r="J36" i="1"/>
  <c r="F36" i="1"/>
  <c r="M10" i="1"/>
  <c r="C15" i="11" s="1"/>
  <c r="C19" i="11" l="1"/>
  <c r="C23" i="11" s="1"/>
  <c r="M36" i="1"/>
  <c r="M37" i="1" l="1"/>
  <c r="M43" i="1" s="1"/>
  <c r="D4" i="11" s="1"/>
  <c r="C29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KILLIAN, CLAUDETTE</author>
  </authors>
  <commentList>
    <comment ref="N6" authorId="0" shapeId="0" xr:uid="{00000000-0006-0000-0100-000001000000}">
      <text>
        <r>
          <rPr>
            <sz val="9"/>
            <color indexed="81"/>
            <rFont val="Tahoma"/>
            <family val="2"/>
          </rPr>
          <t xml:space="preserve">Refer to tab 2 "Accounts" for additional account options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C685D3E-D675-404B-8E42-BED5400F354E}" keepAlive="1" name="Query - Append1" description="Connection to the 'Append1' query in the workbook." type="5" refreshedVersion="8" background="1" saveData="1">
    <dbPr connection="Provider=Microsoft.Mashup.OleDb.1;Data Source=$Workbook$;Location=Append1;Extended Properties=&quot;&quot;" command="SELECT * FROM [Append1]"/>
  </connection>
  <connection id="2" xr16:uid="{4FD598DF-9994-46E0-BCB8-F18DAFDFA411}" name="Query - Table001 (Page 3)" description="Connection to the 'Table001 (Page 3)' query in the workbook." type="100" refreshedVersion="8" minRefreshableVersion="5">
    <extLst>
      <ext xmlns:x15="http://schemas.microsoft.com/office/spreadsheetml/2010/11/main" uri="{DE250136-89BD-433C-8126-D09CA5730AF9}">
        <x15:connection id="94e995b4-3c14-4557-95c3-ff8fa71e717e"/>
      </ext>
    </extLst>
  </connection>
  <connection id="3" xr16:uid="{C78304E7-6D3A-4EA7-85C3-C5D2E97FC817}" name="Query - Table002 (Page 3)" description="Connection to the 'Table002 (Page 3)' query in the workbook." type="100" refreshedVersion="8" minRefreshableVersion="5">
    <extLst>
      <ext xmlns:x15="http://schemas.microsoft.com/office/spreadsheetml/2010/11/main" uri="{DE250136-89BD-433C-8126-D09CA5730AF9}">
        <x15:connection id="43829dff-4fcc-4543-85df-36bc714c2007"/>
      </ext>
    </extLst>
  </connection>
  <connection id="4" xr16:uid="{AC8F45AB-24B1-45B2-82D2-AE79B3C3D16B}" name="Query - Table003 (Page 3)" description="Connection to the 'Table003 (Page 3)' query in the workbook." type="100" refreshedVersion="8" minRefreshableVersion="5">
    <extLst>
      <ext xmlns:x15="http://schemas.microsoft.com/office/spreadsheetml/2010/11/main" uri="{DE250136-89BD-433C-8126-D09CA5730AF9}">
        <x15:connection id="0f9a6105-d3a8-44eb-a709-ead2d5138b62"/>
      </ext>
    </extLst>
  </connection>
  <connection id="5" xr16:uid="{5131E042-5FAE-4C2E-ACEE-910C65C53B02}" name="Query - Table004 (Page 3)" description="Connection to the 'Table004 (Page 3)' query in the workbook." type="100" refreshedVersion="8" minRefreshableVersion="5">
    <extLst>
      <ext xmlns:x15="http://schemas.microsoft.com/office/spreadsheetml/2010/11/main" uri="{DE250136-89BD-433C-8126-D09CA5730AF9}">
        <x15:connection id="610d071e-b6b8-4bbe-aba7-1e7ac27a597d"/>
      </ext>
    </extLst>
  </connection>
  <connection id="6" xr16:uid="{3BA1AD7A-B9A5-4AE1-BA41-66700F407C9D}" name="Query - Table005 (Page 3)" description="Connection to the 'Table005 (Page 3)' query in the workbook." type="100" refreshedVersion="8" minRefreshableVersion="5">
    <extLst>
      <ext xmlns:x15="http://schemas.microsoft.com/office/spreadsheetml/2010/11/main" uri="{DE250136-89BD-433C-8126-D09CA5730AF9}">
        <x15:connection id="efdeeab1-6b3d-4b9f-bd41-fb7e665b62bd"/>
      </ext>
    </extLst>
  </connection>
  <connection id="7" xr16:uid="{F00ECF1E-993D-4AFA-A87A-302BECE0C259}" name="Query - Table006 (Page 3)" description="Connection to the 'Table006 (Page 3)' query in the workbook." type="100" refreshedVersion="8" minRefreshableVersion="5">
    <extLst>
      <ext xmlns:x15="http://schemas.microsoft.com/office/spreadsheetml/2010/11/main" uri="{DE250136-89BD-433C-8126-D09CA5730AF9}">
        <x15:connection id="c5508c0c-7b9d-4cb9-8136-01696bea2546"/>
      </ext>
    </extLst>
  </connection>
  <connection id="8" xr16:uid="{2D4154A4-ED9A-4A38-B7A0-B47637BDBBCB}" name="Query - Table007 (Page 4)" description="Connection to the 'Table007 (Page 4)' query in the workbook." type="100" refreshedVersion="8" minRefreshableVersion="5">
    <extLst>
      <ext xmlns:x15="http://schemas.microsoft.com/office/spreadsheetml/2010/11/main" uri="{DE250136-89BD-433C-8126-D09CA5730AF9}">
        <x15:connection id="ac7acf1b-135b-4ff7-869e-e3a9658c6f05"/>
      </ext>
    </extLst>
  </connection>
  <connection id="9" xr16:uid="{6F420B58-34BB-43B8-8D4F-06418F4355B8}" name="Query - Table008 (Page 4)" description="Connection to the 'Table008 (Page 4)' query in the workbook." type="100" refreshedVersion="8" minRefreshableVersion="5">
    <extLst>
      <ext xmlns:x15="http://schemas.microsoft.com/office/spreadsheetml/2010/11/main" uri="{DE250136-89BD-433C-8126-D09CA5730AF9}">
        <x15:connection id="6ad37bfa-8538-4e2a-9533-f245f914862f"/>
      </ext>
    </extLst>
  </connection>
  <connection id="10" xr16:uid="{0448D7C9-3E11-444A-A13B-9AB18C246D2F}" name="Query - Table009 (Page 4)" description="Connection to the 'Table009 (Page 4)' query in the workbook." type="100" refreshedVersion="8" minRefreshableVersion="5">
    <extLst>
      <ext xmlns:x15="http://schemas.microsoft.com/office/spreadsheetml/2010/11/main" uri="{DE250136-89BD-433C-8126-D09CA5730AF9}">
        <x15:connection id="43844435-4b13-4f6f-81b6-0546b5d2bba5"/>
      </ext>
    </extLst>
  </connection>
  <connection id="11" xr16:uid="{DEE4FDCF-A262-4876-B8E4-D60D2C89E1F7}" name="Query - Table010 (Page 4)" description="Connection to the 'Table010 (Page 4)' query in the workbook." type="100" refreshedVersion="8" minRefreshableVersion="5">
    <extLst>
      <ext xmlns:x15="http://schemas.microsoft.com/office/spreadsheetml/2010/11/main" uri="{DE250136-89BD-433C-8126-D09CA5730AF9}">
        <x15:connection id="8d150135-57f9-480d-976d-9e3578ee8ec8"/>
      </ext>
    </extLst>
  </connection>
  <connection id="12" xr16:uid="{F59918BD-9D6F-41F6-BDC7-D5DD42A8E341}" name="Query - Table011 (Page 5)" description="Connection to the 'Table011 (Page 5)' query in the workbook." type="100" refreshedVersion="8" minRefreshableVersion="5">
    <extLst>
      <ext xmlns:x15="http://schemas.microsoft.com/office/spreadsheetml/2010/11/main" uri="{DE250136-89BD-433C-8126-D09CA5730AF9}">
        <x15:connection id="b78ca637-2367-4407-ad5e-5d17b365a0b0"/>
      </ext>
    </extLst>
  </connection>
  <connection id="13" xr16:uid="{28C81F6B-3A6F-4B26-BA35-FA939534066C}" name="Query - Table012 (Page 5)" description="Connection to the 'Table012 (Page 5)' query in the workbook." type="100" refreshedVersion="8" minRefreshableVersion="5">
    <extLst>
      <ext xmlns:x15="http://schemas.microsoft.com/office/spreadsheetml/2010/11/main" uri="{DE250136-89BD-433C-8126-D09CA5730AF9}">
        <x15:connection id="6a8d9378-4e27-4f08-b739-e4cd694a29c7"/>
      </ext>
    </extLst>
  </connection>
  <connection id="14" xr16:uid="{999373D9-72ED-454F-8565-D164EC026E39}" name="Query - Table013 (Page 5)" description="Connection to the 'Table013 (Page 5)' query in the workbook." type="100" refreshedVersion="8" minRefreshableVersion="5">
    <extLst>
      <ext xmlns:x15="http://schemas.microsoft.com/office/spreadsheetml/2010/11/main" uri="{DE250136-89BD-433C-8126-D09CA5730AF9}">
        <x15:connection id="5aadb1db-0d8d-4013-8f9e-505c246dbf49"/>
      </ext>
    </extLst>
  </connection>
  <connection id="15" xr16:uid="{CCE9A113-2650-4386-81A2-B0C3AE3DCF07}" name="Query - Table014 (Page 5)" description="Connection to the 'Table014 (Page 5)' query in the workbook." type="100" refreshedVersion="8" minRefreshableVersion="5">
    <extLst>
      <ext xmlns:x15="http://schemas.microsoft.com/office/spreadsheetml/2010/11/main" uri="{DE250136-89BD-433C-8126-D09CA5730AF9}">
        <x15:connection id="e81c6fa0-5bbe-4f05-a225-4de9bb97af6e"/>
      </ext>
    </extLst>
  </connection>
  <connection id="16" xr16:uid="{E116C9D5-AD5F-47AB-BC46-BBDD04B8C80D}" name="Query - Table015 (Page 5)" description="Connection to the 'Table015 (Page 5)' query in the workbook." type="100" refreshedVersion="8" minRefreshableVersion="5">
    <extLst>
      <ext xmlns:x15="http://schemas.microsoft.com/office/spreadsheetml/2010/11/main" uri="{DE250136-89BD-433C-8126-D09CA5730AF9}">
        <x15:connection id="8c1fd1ce-f4fe-4fd6-9492-e0cec526d622"/>
      </ext>
    </extLst>
  </connection>
  <connection id="17" xr16:uid="{E84AAA45-C72D-4E5A-9B15-99ABA0D6AE0B}" name="Query - Table016 (Page 5)" description="Connection to the 'Table016 (Page 5)' query in the workbook." type="100" refreshedVersion="8" minRefreshableVersion="5">
    <extLst>
      <ext xmlns:x15="http://schemas.microsoft.com/office/spreadsheetml/2010/11/main" uri="{DE250136-89BD-433C-8126-D09CA5730AF9}">
        <x15:connection id="466ee998-563d-4914-80e4-a93949870e9e"/>
      </ext>
    </extLst>
  </connection>
  <connection id="18" xr16:uid="{55752DBF-2A6E-422F-878D-49EF66D5FC89}" name="Query - Table017 (Page 5)" description="Connection to the 'Table017 (Page 5)' query in the workbook." type="100" refreshedVersion="8" minRefreshableVersion="5">
    <extLst>
      <ext xmlns:x15="http://schemas.microsoft.com/office/spreadsheetml/2010/11/main" uri="{DE250136-89BD-433C-8126-D09CA5730AF9}">
        <x15:connection id="55c1c614-f84d-403f-823d-4887c9244418"/>
      </ext>
    </extLst>
  </connection>
  <connection id="19" xr16:uid="{85C39F88-0F1E-4C60-AC06-C998486DE067}" name="Query - Table018 (Page 6)" description="Connection to the 'Table018 (Page 6)' query in the workbook." type="100" refreshedVersion="8" minRefreshableVersion="5">
    <extLst>
      <ext xmlns:x15="http://schemas.microsoft.com/office/spreadsheetml/2010/11/main" uri="{DE250136-89BD-433C-8126-D09CA5730AF9}">
        <x15:connection id="81467d4e-e3fa-42c4-a69a-82bbee5a0098"/>
      </ext>
    </extLst>
  </connection>
  <connection id="20" xr16:uid="{2C426472-16EA-4FFF-A967-ACA86EDE26F9}" name="Query - Table019 (Page 6)" description="Connection to the 'Table019 (Page 6)' query in the workbook." type="100" refreshedVersion="8" minRefreshableVersion="5">
    <extLst>
      <ext xmlns:x15="http://schemas.microsoft.com/office/spreadsheetml/2010/11/main" uri="{DE250136-89BD-433C-8126-D09CA5730AF9}">
        <x15:connection id="a3e7a91c-3247-4850-a25e-1e8575955abc"/>
      </ext>
    </extLst>
  </connection>
  <connection id="21" xr16:uid="{8005375F-7B03-4AD1-BAD6-D12F71C2AC4D}" name="Query - Table020 (Page 6)" description="Connection to the 'Table020 (Page 6)' query in the workbook." type="100" refreshedVersion="8" minRefreshableVersion="5">
    <extLst>
      <ext xmlns:x15="http://schemas.microsoft.com/office/spreadsheetml/2010/11/main" uri="{DE250136-89BD-433C-8126-D09CA5730AF9}">
        <x15:connection id="2c83b6a3-cfb1-496f-9c3f-ed1e50c9d1f8"/>
      </ext>
    </extLst>
  </connection>
  <connection id="22" xr16:uid="{8EC71BE3-D577-4E1E-AF24-E728A19887C3}" name="Query - Table021 (Page 6)" description="Connection to the 'Table021 (Page 6)' query in the workbook." type="100" refreshedVersion="8" minRefreshableVersion="5">
    <extLst>
      <ext xmlns:x15="http://schemas.microsoft.com/office/spreadsheetml/2010/11/main" uri="{DE250136-89BD-433C-8126-D09CA5730AF9}">
        <x15:connection id="21684cc9-ef15-41c9-9572-988fc5380d85"/>
      </ext>
    </extLst>
  </connection>
  <connection id="23" xr16:uid="{586774F5-CCEA-41E5-BE28-6558BCEEAF39}" name="Query - Table022 (Page 6)" description="Connection to the 'Table022 (Page 6)' query in the workbook." type="100" refreshedVersion="8" minRefreshableVersion="5">
    <extLst>
      <ext xmlns:x15="http://schemas.microsoft.com/office/spreadsheetml/2010/11/main" uri="{DE250136-89BD-433C-8126-D09CA5730AF9}">
        <x15:connection id="a6763403-74ad-4d73-a6c6-5d8a86b7804f"/>
      </ext>
    </extLst>
  </connection>
  <connection id="24" xr16:uid="{46233203-00E2-4AE9-81E8-E3313D6A3A04}" name="Query - Table023 (Page 6)" description="Connection to the 'Table023 (Page 6)' query in the workbook." type="100" refreshedVersion="8" minRefreshableVersion="5">
    <extLst>
      <ext xmlns:x15="http://schemas.microsoft.com/office/spreadsheetml/2010/11/main" uri="{DE250136-89BD-433C-8126-D09CA5730AF9}">
        <x15:connection id="59d592ab-668c-49ef-9e2e-b9e8b3a3b646"/>
      </ext>
    </extLst>
  </connection>
  <connection id="25" xr16:uid="{4B7585A1-D7C8-48E3-BF11-784C3D6AB572}" name="Query - Table024 (Page 6)" description="Connection to the 'Table024 (Page 6)' query in the workbook." type="100" refreshedVersion="8" minRefreshableVersion="5">
    <extLst>
      <ext xmlns:x15="http://schemas.microsoft.com/office/spreadsheetml/2010/11/main" uri="{DE250136-89BD-433C-8126-D09CA5730AF9}">
        <x15:connection id="f8fb3362-e5e7-4910-8bc9-baab4ed36095"/>
      </ext>
    </extLst>
  </connection>
  <connection id="26" xr16:uid="{4A273BD9-E5DE-4A19-A010-88E626998515}" name="Query - Table025 (Page 6)" description="Connection to the 'Table025 (Page 6)' query in the workbook." type="100" refreshedVersion="8" minRefreshableVersion="5">
    <extLst>
      <ext xmlns:x15="http://schemas.microsoft.com/office/spreadsheetml/2010/11/main" uri="{DE250136-89BD-433C-8126-D09CA5730AF9}">
        <x15:connection id="e5984886-7397-4082-b616-2e09838239a3"/>
      </ext>
    </extLst>
  </connection>
  <connection id="27" xr16:uid="{06E72B0D-07CA-4771-B37D-00323A57A6E8}" name="Query - Table026 (Page 6)" description="Connection to the 'Table026 (Page 6)' query in the workbook." type="100" refreshedVersion="8" minRefreshableVersion="5">
    <extLst>
      <ext xmlns:x15="http://schemas.microsoft.com/office/spreadsheetml/2010/11/main" uri="{DE250136-89BD-433C-8126-D09CA5730AF9}">
        <x15:connection id="014cc608-a5ce-4651-93f6-6c5553a4343c"/>
      </ext>
    </extLst>
  </connection>
  <connection id="28" xr16:uid="{59279FE6-47DB-4EBD-8AD3-BE594F5762BC}" name="Query - Table027 (Page 7)" description="Connection to the 'Table027 (Page 7)' query in the workbook." type="100" refreshedVersion="8" minRefreshableVersion="5">
    <extLst>
      <ext xmlns:x15="http://schemas.microsoft.com/office/spreadsheetml/2010/11/main" uri="{DE250136-89BD-433C-8126-D09CA5730AF9}">
        <x15:connection id="c869b0df-c217-473d-af90-2a26773ad57d"/>
      </ext>
    </extLst>
  </connection>
  <connection id="29" xr16:uid="{EB1634AA-C902-4F60-94C3-8D0665CFCDE8}" name="Query - Table028 (Page 7)" description="Connection to the 'Table028 (Page 7)' query in the workbook." type="100" refreshedVersion="8" minRefreshableVersion="5">
    <extLst>
      <ext xmlns:x15="http://schemas.microsoft.com/office/spreadsheetml/2010/11/main" uri="{DE250136-89BD-433C-8126-D09CA5730AF9}">
        <x15:connection id="63ab018e-104b-498e-84bd-812a4d16f16c"/>
      </ext>
    </extLst>
  </connection>
  <connection id="30" xr16:uid="{562B8E11-826A-468B-ABA5-DC649CBB1C86}" name="Query - Table029 (Page 7)" description="Connection to the 'Table029 (Page 7)' query in the workbook." type="100" refreshedVersion="8" minRefreshableVersion="5">
    <extLst>
      <ext xmlns:x15="http://schemas.microsoft.com/office/spreadsheetml/2010/11/main" uri="{DE250136-89BD-433C-8126-D09CA5730AF9}">
        <x15:connection id="d78743af-a9b3-4865-af0b-5b1e921a6549"/>
      </ext>
    </extLst>
  </connection>
  <connection id="31" xr16:uid="{F66649B6-3004-4D73-B08D-DBFD6F203566}" name="Query - Table030 (Page 7)" description="Connection to the 'Table030 (Page 7)' query in the workbook." type="100" refreshedVersion="8" minRefreshableVersion="5">
    <extLst>
      <ext xmlns:x15="http://schemas.microsoft.com/office/spreadsheetml/2010/11/main" uri="{DE250136-89BD-433C-8126-D09CA5730AF9}">
        <x15:connection id="3012c1ea-4a95-4a70-848b-f16b6f9449ad"/>
      </ext>
    </extLst>
  </connection>
  <connection id="32" xr16:uid="{9DBCC432-9D06-4918-9648-E650118D1D3C}" name="Query - Table031 (Page 7)" description="Connection to the 'Table031 (Page 7)' query in the workbook." type="100" refreshedVersion="8" minRefreshableVersion="5">
    <extLst>
      <ext xmlns:x15="http://schemas.microsoft.com/office/spreadsheetml/2010/11/main" uri="{DE250136-89BD-433C-8126-D09CA5730AF9}">
        <x15:connection id="11430864-9a0a-4d9d-b64e-f41a1a367e5a"/>
      </ext>
    </extLst>
  </connection>
  <connection id="33" xr16:uid="{4DE2A14E-B3BB-4160-935A-BCC4D470BC9D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<sst xmlns="http://schemas.openxmlformats.org/spreadsheetml/2006/main" count="819" uniqueCount="592">
  <si>
    <t>Purpose of Trip:</t>
  </si>
  <si>
    <t>TOTALS</t>
  </si>
  <si>
    <t>ACCOUNT</t>
  </si>
  <si>
    <t>Personal Car Mileage</t>
  </si>
  <si>
    <t>Mileage Allowance (Personal Car)</t>
  </si>
  <si>
    <t>Mileage Charge</t>
  </si>
  <si>
    <t>Tips</t>
  </si>
  <si>
    <t>Lodging</t>
  </si>
  <si>
    <t>Meals</t>
  </si>
  <si>
    <t>Breakfast</t>
  </si>
  <si>
    <t>Lunch</t>
  </si>
  <si>
    <t>Dinner</t>
  </si>
  <si>
    <t>Entertainment</t>
  </si>
  <si>
    <t>Membership Dues</t>
  </si>
  <si>
    <t>Conference Fees</t>
  </si>
  <si>
    <t>Subtotals</t>
  </si>
  <si>
    <t>Total Expenses:</t>
  </si>
  <si>
    <t>Date</t>
  </si>
  <si>
    <t>AMOUNT</t>
  </si>
  <si>
    <t>I hereby certify the information provided above is an accurate record of expenses incurred by me.</t>
  </si>
  <si>
    <t>Traveler Name/Signature:</t>
  </si>
  <si>
    <t>Date:</t>
  </si>
  <si>
    <t>Airfare</t>
  </si>
  <si>
    <t>Rail/Bus Fare</t>
  </si>
  <si>
    <t>Auto Rental</t>
  </si>
  <si>
    <t>Tolls and Parking</t>
  </si>
  <si>
    <t>Department:</t>
  </si>
  <si>
    <t>Employee Information</t>
  </si>
  <si>
    <t>Telephone/Fax/Internet</t>
  </si>
  <si>
    <t>Gas Amount (HWS Owned or Rental Car)</t>
  </si>
  <si>
    <t>Non-Travel Employee Meals</t>
  </si>
  <si>
    <t>Lodging Per Diem- Other than Large Metro</t>
  </si>
  <si>
    <t>Lodging Per Diem- Large Metro</t>
  </si>
  <si>
    <t>Amount: $100.00/day</t>
  </si>
  <si>
    <t>Amount: $220.00/day</t>
  </si>
  <si>
    <t>Name:</t>
  </si>
  <si>
    <t>Travel</t>
  </si>
  <si>
    <t>Hotel Room (Actuals with receipts)</t>
  </si>
  <si>
    <t>Other</t>
  </si>
  <si>
    <t>*Other Expense Detail:</t>
  </si>
  <si>
    <t>Description of Item</t>
  </si>
  <si>
    <t>Business Purpose</t>
  </si>
  <si>
    <t>Amount</t>
  </si>
  <si>
    <t>G/L Number</t>
  </si>
  <si>
    <t>Total Other Expenses:</t>
  </si>
  <si>
    <t>*Other Expenses (complete below)</t>
  </si>
  <si>
    <t>Sedona</t>
  </si>
  <si>
    <t>City(s) Traveled:</t>
  </si>
  <si>
    <t xml:space="preserve"> Advances by HWS, including Cash Avances and HWS Paid Credit Card Charges </t>
  </si>
  <si>
    <t xml:space="preserve"> Amount Due to Employee or (by Employee): </t>
  </si>
  <si>
    <t>Santa Monica</t>
  </si>
  <si>
    <t>Marin</t>
  </si>
  <si>
    <t>Monterey</t>
  </si>
  <si>
    <t>June 1 – August 31</t>
  </si>
  <si>
    <t>Napa</t>
  </si>
  <si>
    <t>Oakland</t>
  </si>
  <si>
    <t>Alameda</t>
  </si>
  <si>
    <t>October 1 – September 30</t>
  </si>
  <si>
    <t>San Diego</t>
  </si>
  <si>
    <t>San Francisco</t>
  </si>
  <si>
    <t>San Mateo</t>
  </si>
  <si>
    <t>Santa Barbara</t>
  </si>
  <si>
    <t>City limits of Santa Monica</t>
  </si>
  <si>
    <t>Santa Clara</t>
  </si>
  <si>
    <t>California</t>
  </si>
  <si>
    <t>Aspen</t>
  </si>
  <si>
    <t>Pitkin</t>
  </si>
  <si>
    <t>December 1 – March 31</t>
  </si>
  <si>
    <t>Denver/Aurora</t>
  </si>
  <si>
    <t>Grand Lake</t>
  </si>
  <si>
    <t>Grand</t>
  </si>
  <si>
    <t>Summit</t>
  </si>
  <si>
    <t>Telluride</t>
  </si>
  <si>
    <t>San Miguel</t>
  </si>
  <si>
    <t>Vail</t>
  </si>
  <si>
    <t>Eagle</t>
  </si>
  <si>
    <t>Lewes</t>
  </si>
  <si>
    <t>Sussex</t>
  </si>
  <si>
    <t>July 1 – August 31</t>
  </si>
  <si>
    <t>Palm Beach and Hendry</t>
  </si>
  <si>
    <t>December 1 – April 30</t>
  </si>
  <si>
    <t>Fort Lauderdale</t>
  </si>
  <si>
    <t>Broward</t>
  </si>
  <si>
    <t>February 1 – March 31</t>
  </si>
  <si>
    <t>Okaloosa and Walton</t>
  </si>
  <si>
    <t>June 1 – July 31</t>
  </si>
  <si>
    <t>Gulf Breeze</t>
  </si>
  <si>
    <t>Santa Rosa</t>
  </si>
  <si>
    <t>Key West</t>
  </si>
  <si>
    <t>Monroe</t>
  </si>
  <si>
    <t>Miami</t>
  </si>
  <si>
    <t>Miami-Dade</t>
  </si>
  <si>
    <t>Naples</t>
  </si>
  <si>
    <t>Collier</t>
  </si>
  <si>
    <t>Vero Beach</t>
  </si>
  <si>
    <t>Indian River</t>
  </si>
  <si>
    <t>Glynn</t>
  </si>
  <si>
    <t>March 1 – July 31</t>
  </si>
  <si>
    <t>Chicago</t>
  </si>
  <si>
    <t>Cook and Lake</t>
  </si>
  <si>
    <t>Bar Harbor/Rockport</t>
  </si>
  <si>
    <t>Hancock and Knox</t>
  </si>
  <si>
    <t>Worcester</t>
  </si>
  <si>
    <t>Massachusetts</t>
  </si>
  <si>
    <t>Boston/Cambridge</t>
  </si>
  <si>
    <t>Falmouth</t>
  </si>
  <si>
    <t>City limits of Falmouth</t>
  </si>
  <si>
    <t>Martha's Vineyard</t>
  </si>
  <si>
    <t>Dukes</t>
  </si>
  <si>
    <t>June 1 – September 30</t>
  </si>
  <si>
    <t>Nantucket</t>
  </si>
  <si>
    <t>Petoskey</t>
  </si>
  <si>
    <t>Emmet</t>
  </si>
  <si>
    <t>Traverse City</t>
  </si>
  <si>
    <t>Gallatin and Park</t>
  </si>
  <si>
    <t>Carlsbad</t>
  </si>
  <si>
    <t>Eddy</t>
  </si>
  <si>
    <t>Lake Placid</t>
  </si>
  <si>
    <t>Essex</t>
  </si>
  <si>
    <t>Portland</t>
  </si>
  <si>
    <t>Seaside</t>
  </si>
  <si>
    <t>Clatsop</t>
  </si>
  <si>
    <t>Hershey</t>
  </si>
  <si>
    <t>Philadelphia</t>
  </si>
  <si>
    <t>Newport</t>
  </si>
  <si>
    <t>Charleston</t>
  </si>
  <si>
    <t>Nashville</t>
  </si>
  <si>
    <t>Davidson</t>
  </si>
  <si>
    <t>Park City</t>
  </si>
  <si>
    <t>Virginia Beach</t>
  </si>
  <si>
    <t>City of Virginia Beach</t>
  </si>
  <si>
    <t>Wallops Island</t>
  </si>
  <si>
    <t>Accomack</t>
  </si>
  <si>
    <t>Seattle</t>
  </si>
  <si>
    <t>King</t>
  </si>
  <si>
    <t>Cody</t>
  </si>
  <si>
    <t>Park</t>
  </si>
  <si>
    <t>Jackson/Pinedale</t>
  </si>
  <si>
    <t>Teton and Sublette</t>
  </si>
  <si>
    <t>Account</t>
  </si>
  <si>
    <t>Description</t>
  </si>
  <si>
    <t>Office Supplies</t>
  </si>
  <si>
    <t>Printing Supplies</t>
  </si>
  <si>
    <t>Classroom Supplies</t>
  </si>
  <si>
    <t>Laboratory Supplies</t>
  </si>
  <si>
    <t>Medical Supplies</t>
  </si>
  <si>
    <t>Other Supplies</t>
  </si>
  <si>
    <t>Postage &amp; Shipping</t>
  </si>
  <si>
    <t>Print Services Charges</t>
  </si>
  <si>
    <t>Third Party Printing</t>
  </si>
  <si>
    <t>Classified Advertising</t>
  </si>
  <si>
    <t>Promotional Advertising</t>
  </si>
  <si>
    <t>E-Communications</t>
  </si>
  <si>
    <t>Other Advertising</t>
  </si>
  <si>
    <t>Promotional Loyalty Cards</t>
  </si>
  <si>
    <t>Subscriptions</t>
  </si>
  <si>
    <t>Events</t>
  </si>
  <si>
    <t>Events Refunds</t>
  </si>
  <si>
    <t>Training Fees</t>
  </si>
  <si>
    <t>Business Meals</t>
  </si>
  <si>
    <t>Summer Housing</t>
  </si>
  <si>
    <t>Meal Subvention</t>
  </si>
  <si>
    <t>Housing Subvention</t>
  </si>
  <si>
    <t>Community Relations</t>
  </si>
  <si>
    <t>Athletics Recruiting</t>
  </si>
  <si>
    <t>Athletics Uniforms</t>
  </si>
  <si>
    <t>Scouting Travel</t>
  </si>
  <si>
    <t>Video Filming</t>
  </si>
  <si>
    <t>Team Travel</t>
  </si>
  <si>
    <t>Game Officials</t>
  </si>
  <si>
    <t>Medical Expense</t>
  </si>
  <si>
    <t>Other Game Expense</t>
  </si>
  <si>
    <t>Concession Supplies</t>
  </si>
  <si>
    <t>Hospitality Room</t>
  </si>
  <si>
    <t>Athletics Awards</t>
  </si>
  <si>
    <t>Premiums</t>
  </si>
  <si>
    <t>Athletics Apparel</t>
  </si>
  <si>
    <t>Recess Training Expense</t>
  </si>
  <si>
    <t>Athletic Equipment- Non-Cap</t>
  </si>
  <si>
    <t>Global Ed Gen Program Exp</t>
  </si>
  <si>
    <t>Global Ed Classroom Rental</t>
  </si>
  <si>
    <t>Domestic Airfare</t>
  </si>
  <si>
    <t>Domestic Auto Rental</t>
  </si>
  <si>
    <t>Domestic Business Mileage</t>
  </si>
  <si>
    <t>Domestic Local Transportation</t>
  </si>
  <si>
    <t>Domestic Tolls and Parking</t>
  </si>
  <si>
    <t>Domestic Other Transportation</t>
  </si>
  <si>
    <t>Domestic Lodging</t>
  </si>
  <si>
    <t>Domestic Meals and Entertain</t>
  </si>
  <si>
    <t>Domestic Conf &amp; Meeting Fees</t>
  </si>
  <si>
    <t>Domestic Other Travel Expenses</t>
  </si>
  <si>
    <t>HEOP Airfare</t>
  </si>
  <si>
    <t>HEOP Auto Rental</t>
  </si>
  <si>
    <t>HEOP Business Mileage</t>
  </si>
  <si>
    <t>HEOP Local Transportation</t>
  </si>
  <si>
    <t>HEOP Tolls and Parking</t>
  </si>
  <si>
    <t>HEOP Other Transportation</t>
  </si>
  <si>
    <t>HEOP Lodging</t>
  </si>
  <si>
    <t>HEOP Meals and Entertainment</t>
  </si>
  <si>
    <t>HEOP Conference &amp; Meeting Fees</t>
  </si>
  <si>
    <t>HEOP Other Travel Expenses</t>
  </si>
  <si>
    <t>Consulting Services</t>
  </si>
  <si>
    <t>Recruiting Services</t>
  </si>
  <si>
    <t>Service Contracts</t>
  </si>
  <si>
    <t>Collection Agency Fees</t>
  </si>
  <si>
    <t>Audit Fees and Expenses</t>
  </si>
  <si>
    <t>Legal Fees and Expenses</t>
  </si>
  <si>
    <t>Honoraria</t>
  </si>
  <si>
    <t>Sponsored Subcontracts</t>
  </si>
  <si>
    <t>Temporary Workforce</t>
  </si>
  <si>
    <t>Student Search</t>
  </si>
  <si>
    <t>Miscellaneous Services</t>
  </si>
  <si>
    <t>Part Supp Cost - Stipend</t>
  </si>
  <si>
    <t>Part Supp Cost - Domestic Trvl</t>
  </si>
  <si>
    <t>Part Supp Cost - Summer Housin</t>
  </si>
  <si>
    <t>Part Supp Cost - Meeting Meals</t>
  </si>
  <si>
    <t>Part Supp Cost - Supplies</t>
  </si>
  <si>
    <t>Part Supp Cost - Print Service</t>
  </si>
  <si>
    <t>Part Supp Cost - Dom Conf Reg</t>
  </si>
  <si>
    <t>Part Supp Cost - Vehicle Rent</t>
  </si>
  <si>
    <t>Building Lease Payments</t>
  </si>
  <si>
    <t>Equipment Lease Payments</t>
  </si>
  <si>
    <t>Equipment Rental</t>
  </si>
  <si>
    <t>Vehicle Rental</t>
  </si>
  <si>
    <t>Bus Rental</t>
  </si>
  <si>
    <t>Facility Rental</t>
  </si>
  <si>
    <t>Other Rental Expense</t>
  </si>
  <si>
    <t>ROU Lease Expense</t>
  </si>
  <si>
    <t>Telephone Infrastructure</t>
  </si>
  <si>
    <t>Telephone Service</t>
  </si>
  <si>
    <t>Cellular Telephone Service</t>
  </si>
  <si>
    <t>Internet Service</t>
  </si>
  <si>
    <t>Cable Service</t>
  </si>
  <si>
    <t>Computer Expenses</t>
  </si>
  <si>
    <t>Software</t>
  </si>
  <si>
    <t>Software Licenses</t>
  </si>
  <si>
    <t>Desktop Computers</t>
  </si>
  <si>
    <t>Laptop Computers</t>
  </si>
  <si>
    <t>Computer Peripherals</t>
  </si>
  <si>
    <t>Computer Components</t>
  </si>
  <si>
    <t>Other Computer Expenses</t>
  </si>
  <si>
    <t>Library - Books</t>
  </si>
  <si>
    <t>Library - Video Materials</t>
  </si>
  <si>
    <t>Library - Periodicals</t>
  </si>
  <si>
    <t>Library - Continuation</t>
  </si>
  <si>
    <t>Library - Databases</t>
  </si>
  <si>
    <t>Library - Microfilm</t>
  </si>
  <si>
    <t>Library - Binding</t>
  </si>
  <si>
    <t>Library - Audio Materials</t>
  </si>
  <si>
    <t>Library - Cataloging &amp; Metadat</t>
  </si>
  <si>
    <t>Library - Resource Sharing ILL</t>
  </si>
  <si>
    <t>Library - Rental</t>
  </si>
  <si>
    <t>Library - Replacment Materials</t>
  </si>
  <si>
    <t>Electric</t>
  </si>
  <si>
    <t>Natural Gas</t>
  </si>
  <si>
    <t>Water and Sewer</t>
  </si>
  <si>
    <t>Solar Energy</t>
  </si>
  <si>
    <t>Wind Credits</t>
  </si>
  <si>
    <t>Maintenance Labor</t>
  </si>
  <si>
    <t>Custodial Labor</t>
  </si>
  <si>
    <t>Maintenance Supplies</t>
  </si>
  <si>
    <t>Custodial Supplies</t>
  </si>
  <si>
    <t>Contracted Repairs</t>
  </si>
  <si>
    <t>Equipment Repairs</t>
  </si>
  <si>
    <t>Waste Removal</t>
  </si>
  <si>
    <t>Hazardous Waste</t>
  </si>
  <si>
    <t>Recycling</t>
  </si>
  <si>
    <t>Fuel</t>
  </si>
  <si>
    <t>Equipment</t>
  </si>
  <si>
    <t>Furniture</t>
  </si>
  <si>
    <t>Other Non-Cap Expenses</t>
  </si>
  <si>
    <t>Land Purchases</t>
  </si>
  <si>
    <t>Bank Fees</t>
  </si>
  <si>
    <t>Cash Over/Short</t>
  </si>
  <si>
    <t>Investment Expenses</t>
  </si>
  <si>
    <t>Interest Expense</t>
  </si>
  <si>
    <t>Police</t>
  </si>
  <si>
    <t>Donations</t>
  </si>
  <si>
    <t>General Insurance</t>
  </si>
  <si>
    <t>Taxes</t>
  </si>
  <si>
    <t>Other Insurance</t>
  </si>
  <si>
    <t>Sales Tax Expense</t>
  </si>
  <si>
    <t>Laundry &amp; Dry Cleaning</t>
  </si>
  <si>
    <t>Rights and Permissions</t>
  </si>
  <si>
    <t>Vehicle Registration</t>
  </si>
  <si>
    <t>Student Damage Reimbursements</t>
  </si>
  <si>
    <t>Prizes</t>
  </si>
  <si>
    <t xml:space="preserve"> 51010</t>
  </si>
  <si>
    <t xml:space="preserve"> 51011</t>
  </si>
  <si>
    <t xml:space="preserve"> 51012</t>
  </si>
  <si>
    <t xml:space="preserve"> 51013</t>
  </si>
  <si>
    <t xml:space="preserve"> 51014</t>
  </si>
  <si>
    <t xml:space="preserve"> 51015</t>
  </si>
  <si>
    <t xml:space="preserve"> 51401</t>
  </si>
  <si>
    <t xml:space="preserve"> 51402</t>
  </si>
  <si>
    <t xml:space="preserve"> 51403</t>
  </si>
  <si>
    <t xml:space="preserve"> 51801</t>
  </si>
  <si>
    <t xml:space="preserve"> 51802</t>
  </si>
  <si>
    <t xml:space="preserve"> 51803</t>
  </si>
  <si>
    <t xml:space="preserve"> 51804</t>
  </si>
  <si>
    <t xml:space="preserve"> 51805</t>
  </si>
  <si>
    <t xml:space="preserve"> 52201</t>
  </si>
  <si>
    <t xml:space="preserve"> 52202</t>
  </si>
  <si>
    <t xml:space="preserve"> 52601</t>
  </si>
  <si>
    <t xml:space="preserve"> 52602</t>
  </si>
  <si>
    <t xml:space="preserve"> 52603</t>
  </si>
  <si>
    <t xml:space="preserve"> 52604</t>
  </si>
  <si>
    <t xml:space="preserve"> 52605</t>
  </si>
  <si>
    <t xml:space="preserve"> 52606</t>
  </si>
  <si>
    <t xml:space="preserve"> 52607</t>
  </si>
  <si>
    <t xml:space="preserve"> 52608</t>
  </si>
  <si>
    <t xml:space="preserve"> 52609</t>
  </si>
  <si>
    <t xml:space="preserve"> 53001</t>
  </si>
  <si>
    <t xml:space="preserve"> 53002</t>
  </si>
  <si>
    <t xml:space="preserve"> 53003</t>
  </si>
  <si>
    <t xml:space="preserve"> 53004</t>
  </si>
  <si>
    <t xml:space="preserve"> 53005</t>
  </si>
  <si>
    <t xml:space="preserve"> 53006</t>
  </si>
  <si>
    <t xml:space="preserve"> 53007</t>
  </si>
  <si>
    <t xml:space="preserve"> 53008</t>
  </si>
  <si>
    <t xml:space="preserve"> 53009</t>
  </si>
  <si>
    <t xml:space="preserve"> 53010</t>
  </si>
  <si>
    <t xml:space="preserve"> 53011</t>
  </si>
  <si>
    <t xml:space="preserve"> 53012</t>
  </si>
  <si>
    <t xml:space="preserve"> 53013</t>
  </si>
  <si>
    <t xml:space="preserve"> 53014</t>
  </si>
  <si>
    <t xml:space="preserve"> 53015</t>
  </si>
  <si>
    <t xml:space="preserve"> 53401</t>
  </si>
  <si>
    <t xml:space="preserve"> 53402</t>
  </si>
  <si>
    <t xml:space="preserve"> 53811</t>
  </si>
  <si>
    <t xml:space="preserve"> 53812</t>
  </si>
  <si>
    <t xml:space="preserve"> 53813</t>
  </si>
  <si>
    <t xml:space="preserve"> 53814</t>
  </si>
  <si>
    <t xml:space="preserve"> 53815</t>
  </si>
  <si>
    <t xml:space="preserve"> 53816</t>
  </si>
  <si>
    <t xml:space="preserve"> 53817</t>
  </si>
  <si>
    <t xml:space="preserve"> 53818</t>
  </si>
  <si>
    <t xml:space="preserve"> 53819</t>
  </si>
  <si>
    <t xml:space="preserve"> 53820</t>
  </si>
  <si>
    <t xml:space="preserve"> 53881</t>
  </si>
  <si>
    <t xml:space="preserve"> 53882</t>
  </si>
  <si>
    <t xml:space="preserve"> 53883</t>
  </si>
  <si>
    <t xml:space="preserve"> 53884</t>
  </si>
  <si>
    <t xml:space="preserve"> 53885</t>
  </si>
  <si>
    <t xml:space="preserve"> 53886</t>
  </si>
  <si>
    <t xml:space="preserve"> 53887</t>
  </si>
  <si>
    <t xml:space="preserve"> 53888</t>
  </si>
  <si>
    <t xml:space="preserve"> 53889</t>
  </si>
  <si>
    <t xml:space="preserve"> 53890</t>
  </si>
  <si>
    <t xml:space="preserve"> 54201</t>
  </si>
  <si>
    <t xml:space="preserve"> 54202</t>
  </si>
  <si>
    <t xml:space="preserve"> 54203</t>
  </si>
  <si>
    <t xml:space="preserve"> 54204</t>
  </si>
  <si>
    <t xml:space="preserve"> 54205</t>
  </si>
  <si>
    <t xml:space="preserve"> 54206</t>
  </si>
  <si>
    <t xml:space="preserve"> 54207</t>
  </si>
  <si>
    <t xml:space="preserve"> 54208</t>
  </si>
  <si>
    <t xml:space="preserve"> 54209</t>
  </si>
  <si>
    <t xml:space="preserve"> 54210</t>
  </si>
  <si>
    <t xml:space="preserve"> 54211</t>
  </si>
  <si>
    <t xml:space="preserve"> 54401</t>
  </si>
  <si>
    <t xml:space="preserve"> 54402</t>
  </si>
  <si>
    <t xml:space="preserve"> 54404</t>
  </si>
  <si>
    <t xml:space="preserve"> 54405</t>
  </si>
  <si>
    <t xml:space="preserve"> 54406</t>
  </si>
  <si>
    <t xml:space="preserve"> 54407</t>
  </si>
  <si>
    <t xml:space="preserve"> 54408</t>
  </si>
  <si>
    <t xml:space="preserve"> 54410</t>
  </si>
  <si>
    <t xml:space="preserve"> 54601</t>
  </si>
  <si>
    <t xml:space="preserve"> 54602</t>
  </si>
  <si>
    <t xml:space="preserve"> 54603</t>
  </si>
  <si>
    <t xml:space="preserve"> 54604</t>
  </si>
  <si>
    <t xml:space="preserve"> 54605</t>
  </si>
  <si>
    <t xml:space="preserve"> 54606</t>
  </si>
  <si>
    <t xml:space="preserve"> 54607</t>
  </si>
  <si>
    <t xml:space="preserve"> 54608</t>
  </si>
  <si>
    <t xml:space="preserve"> 55001</t>
  </si>
  <si>
    <t xml:space="preserve"> 55002</t>
  </si>
  <si>
    <t xml:space="preserve"> 55003</t>
  </si>
  <si>
    <t xml:space="preserve"> 55004</t>
  </si>
  <si>
    <t xml:space="preserve"> 55005</t>
  </si>
  <si>
    <t xml:space="preserve"> 55400</t>
  </si>
  <si>
    <t xml:space="preserve"> 55401</t>
  </si>
  <si>
    <t xml:space="preserve"> 55402</t>
  </si>
  <si>
    <t xml:space="preserve"> 55403</t>
  </si>
  <si>
    <t xml:space="preserve"> 55404</t>
  </si>
  <si>
    <t xml:space="preserve"> 55405</t>
  </si>
  <si>
    <t xml:space="preserve"> 55406</t>
  </si>
  <si>
    <t xml:space="preserve"> 55407</t>
  </si>
  <si>
    <t xml:space="preserve"> 55801</t>
  </si>
  <si>
    <t xml:space="preserve"> 55802</t>
  </si>
  <si>
    <t xml:space="preserve"> 55803</t>
  </si>
  <si>
    <t xml:space="preserve"> 55804</t>
  </si>
  <si>
    <t xml:space="preserve"> 55805</t>
  </si>
  <si>
    <t xml:space="preserve"> 55806</t>
  </si>
  <si>
    <t xml:space="preserve"> 55807</t>
  </si>
  <si>
    <t xml:space="preserve"> 55808</t>
  </si>
  <si>
    <t xml:space="preserve"> 55809</t>
  </si>
  <si>
    <t xml:space="preserve"> 55810</t>
  </si>
  <si>
    <t xml:space="preserve"> 55811</t>
  </si>
  <si>
    <t xml:space="preserve"> 55812</t>
  </si>
  <si>
    <t xml:space="preserve"> 56201</t>
  </si>
  <si>
    <t xml:space="preserve"> 56202</t>
  </si>
  <si>
    <t xml:space="preserve"> 56203</t>
  </si>
  <si>
    <t xml:space="preserve"> 56204</t>
  </si>
  <si>
    <t xml:space="preserve"> 56205</t>
  </si>
  <si>
    <t xml:space="preserve"> 56601</t>
  </si>
  <si>
    <t xml:space="preserve"> 56602</t>
  </si>
  <si>
    <t xml:space="preserve"> 56603</t>
  </si>
  <si>
    <t xml:space="preserve"> 56604</t>
  </si>
  <si>
    <t xml:space="preserve"> 56605</t>
  </si>
  <si>
    <t xml:space="preserve"> 56606</t>
  </si>
  <si>
    <t xml:space="preserve"> 56607</t>
  </si>
  <si>
    <t xml:space="preserve"> 56608</t>
  </si>
  <si>
    <t xml:space="preserve"> 56609</t>
  </si>
  <si>
    <t xml:space="preserve"> 56610</t>
  </si>
  <si>
    <t xml:space="preserve"> 56801</t>
  </si>
  <si>
    <t xml:space="preserve"> 56802</t>
  </si>
  <si>
    <t xml:space="preserve"> 56803</t>
  </si>
  <si>
    <t xml:space="preserve"> 56804</t>
  </si>
  <si>
    <t xml:space="preserve"> 57401</t>
  </si>
  <si>
    <t xml:space="preserve"> 57402</t>
  </si>
  <si>
    <t xml:space="preserve"> 57403</t>
  </si>
  <si>
    <t xml:space="preserve"> 57404</t>
  </si>
  <si>
    <t xml:space="preserve"> 57802</t>
  </si>
  <si>
    <t xml:space="preserve"> 57803</t>
  </si>
  <si>
    <t xml:space="preserve"> 57804</t>
  </si>
  <si>
    <t xml:space="preserve"> 57809</t>
  </si>
  <si>
    <t xml:space="preserve"> 57818</t>
  </si>
  <si>
    <t xml:space="preserve"> 57820</t>
  </si>
  <si>
    <t xml:space="preserve"> 58202</t>
  </si>
  <si>
    <t xml:space="preserve"> 58203</t>
  </si>
  <si>
    <t xml:space="preserve"> 58205</t>
  </si>
  <si>
    <t xml:space="preserve"> 58207</t>
  </si>
  <si>
    <t xml:space="preserve"> 58604</t>
  </si>
  <si>
    <t>Type</t>
  </si>
  <si>
    <t>Domestic</t>
  </si>
  <si>
    <t>General Expenses</t>
  </si>
  <si>
    <t>Local Transportation (Uber/Taxis/Subway)</t>
  </si>
  <si>
    <t>Amount: $60.00/full day</t>
  </si>
  <si>
    <t>Amount: $75.00/full day</t>
  </si>
  <si>
    <t>Meals and Incidentals Per Diem-Large Metro</t>
  </si>
  <si>
    <t>Meals and Incidentals Per Diem-Other than Large Metro</t>
  </si>
  <si>
    <t>Enter date for last day of 7 day period reporting</t>
  </si>
  <si>
    <t>Type of Advance: Cash Advance (please include REQ or PO #) or HWS Credit Card Charge</t>
  </si>
  <si>
    <t>Week 1 Total</t>
  </si>
  <si>
    <t>* Positive number indicates amount to be paid to the employee; negative amount indicates the amount owed to HWS.</t>
  </si>
  <si>
    <t>TOTAL
 WK 1</t>
  </si>
  <si>
    <t>Other Expenses</t>
  </si>
  <si>
    <t>Cash Advance/
HWS CC Transactions</t>
  </si>
  <si>
    <t>Subtotal</t>
  </si>
  <si>
    <t>NET TOTAL</t>
  </si>
  <si>
    <t>Subtotal Advances/HWS CC Charges</t>
  </si>
  <si>
    <t>Alabama</t>
  </si>
  <si>
    <t>Gulf Shores</t>
  </si>
  <si>
    <t>Baldwin</t>
  </si>
  <si>
    <t>Phoenix/Scottsdale</t>
  </si>
  <si>
    <t>Maricopa</t>
  </si>
  <si>
    <t>Steamboat Springs</t>
  </si>
  <si>
    <t>Routt</t>
  </si>
  <si>
    <t>Bradenton</t>
  </si>
  <si>
    <t>Manatee</t>
  </si>
  <si>
    <t>Cocoa Beach</t>
  </si>
  <si>
    <t>Brevard</t>
  </si>
  <si>
    <t>Panama City</t>
  </si>
  <si>
    <t>Bay</t>
  </si>
  <si>
    <t>Pensacola</t>
  </si>
  <si>
    <t>Escambia</t>
  </si>
  <si>
    <t>Punta Gorda</t>
  </si>
  <si>
    <t>Charlotte</t>
  </si>
  <si>
    <t>Sarasota</t>
  </si>
  <si>
    <t>Sebring</t>
  </si>
  <si>
    <t>Highlands</t>
  </si>
  <si>
    <t>Stuart</t>
  </si>
  <si>
    <t>Martin</t>
  </si>
  <si>
    <t>Cumberland and Sagadahoc</t>
  </si>
  <si>
    <t>Mackinac Island</t>
  </si>
  <si>
    <t>Mackinac</t>
  </si>
  <si>
    <t>Minnesota</t>
  </si>
  <si>
    <t>St. Louis</t>
  </si>
  <si>
    <t>Kalispell/Whitefish</t>
  </si>
  <si>
    <t>Flathead</t>
  </si>
  <si>
    <t>New Jersey</t>
  </si>
  <si>
    <t>Toms River</t>
  </si>
  <si>
    <t>Ocean</t>
  </si>
  <si>
    <t>Glens Falls</t>
  </si>
  <si>
    <t>Warren</t>
  </si>
  <si>
    <t>North Carolina</t>
  </si>
  <si>
    <t>Dare</t>
  </si>
  <si>
    <t>Lincoln City</t>
  </si>
  <si>
    <t>Lincoln</t>
  </si>
  <si>
    <t>Hilton Head</t>
  </si>
  <si>
    <t>Beaufort</t>
  </si>
  <si>
    <t>Myrtle Beach</t>
  </si>
  <si>
    <t>Horry</t>
  </si>
  <si>
    <t>Moab</t>
  </si>
  <si>
    <t>Manchester</t>
  </si>
  <si>
    <t>Bennington</t>
  </si>
  <si>
    <t>Clallam and Jefferson</t>
  </si>
  <si>
    <t>REV. 1/3/24</t>
  </si>
  <si>
    <t>Key City</t>
  </si>
  <si>
    <t>County or Other
Defined Location</t>
  </si>
  <si>
    <t>Portion of Calendar Year</t>
  </si>
  <si>
    <t>Arizona</t>
  </si>
  <si>
    <t>City limits of Sedona</t>
  </si>
  <si>
    <t>October 1 – October 31 and
June 1 – September 30</t>
  </si>
  <si>
    <t>San Luis Obispo</t>
  </si>
  <si>
    <t>Mariposa</t>
  </si>
  <si>
    <t>Colorado</t>
  </si>
  <si>
    <t>October 1 – March 31 and
June 1 – September 30</t>
  </si>
  <si>
    <t>October 1 – October 31 and
April 1 – September 30</t>
  </si>
  <si>
    <t>Delaware</t>
  </si>
  <si>
    <t>District of Columbia</t>
  </si>
  <si>
    <t>October 1 – June 30 and
September 1 – September 30</t>
  </si>
  <si>
    <t>Florida</t>
  </si>
  <si>
    <t>January 1 – April 30</t>
  </si>
  <si>
    <t>Lee</t>
  </si>
  <si>
    <t>December 1 – May 31</t>
  </si>
  <si>
    <t>February 1 – April 30</t>
  </si>
  <si>
    <t>Pinellas and Hillsborough</t>
  </si>
  <si>
    <t>Georgia</t>
  </si>
  <si>
    <t>Fulton and Dekalb</t>
  </si>
  <si>
    <t>January 1 – March 31</t>
  </si>
  <si>
    <t>Idaho</t>
  </si>
  <si>
    <t>Blaine and Elmore</t>
  </si>
  <si>
    <t>December 1 – March 31 and
June 1 – September 30</t>
  </si>
  <si>
    <t>Illinois</t>
  </si>
  <si>
    <t>October 1 – November 30 and
April 1 – September 30</t>
  </si>
  <si>
    <t>Maine</t>
  </si>
  <si>
    <t>October 1 – October 31 and
July 1 – September 30</t>
  </si>
  <si>
    <t>York</t>
  </si>
  <si>
    <t>Maryland</t>
  </si>
  <si>
    <t>Suffolk and City of Cambridge</t>
  </si>
  <si>
    <t>May 1 – August 31</t>
  </si>
  <si>
    <t>Michigan</t>
  </si>
  <si>
    <t>Grand Traverse</t>
  </si>
  <si>
    <t>Montana</t>
  </si>
  <si>
    <t>Missoula</t>
  </si>
  <si>
    <t>New Mexico</t>
  </si>
  <si>
    <t>New York</t>
  </si>
  <si>
    <t>October 1 – December 31 and
March 1 – September 30</t>
  </si>
  <si>
    <t>Saratoga and Schenectady</t>
  </si>
  <si>
    <t>April 1 – September 30</t>
  </si>
  <si>
    <t>Oregon</t>
  </si>
  <si>
    <t>Lane</t>
  </si>
  <si>
    <t>Pennsylvania</t>
  </si>
  <si>
    <t>October 1 – November 30,
March 1 – June 30, and
September 1 – September 30</t>
  </si>
  <si>
    <t>Rhode Island</t>
  </si>
  <si>
    <t>South Carolina</t>
  </si>
  <si>
    <t>March 1 – August 31</t>
  </si>
  <si>
    <t>Tennessee</t>
  </si>
  <si>
    <t>Utah</t>
  </si>
  <si>
    <t>October 1 – October 31 and
March 1 – September 30</t>
  </si>
  <si>
    <t>Virginia</t>
  </si>
  <si>
    <t>Vermont</t>
  </si>
  <si>
    <t>October 1 – October 31 and
August 1 – September 30</t>
  </si>
  <si>
    <t>Montpelier</t>
  </si>
  <si>
    <t>Washington</t>
  </si>
  <si>
    <t>October 1 – October 31 and
May 1 – September 30</t>
  </si>
  <si>
    <t>Wyoming</t>
  </si>
  <si>
    <t>Mill Valley/
San Rafael/Novato</t>
  </si>
  <si>
    <t>San Mateo/
Foster City/Belmont</t>
  </si>
  <si>
    <t>Sunnyvale/
Palo Alto/San Jose</t>
  </si>
  <si>
    <t>Yosemite National
Park</t>
  </si>
  <si>
    <t>Denver, Adams, Arapahoe, and
Jefferson</t>
  </si>
  <si>
    <t>Silverthorne/
Breckenridge</t>
  </si>
  <si>
    <t>Washington, D.C. (also the cities of Alexandria, Falls
Church, and Fairfax, and the counties of Arlington and
Fairfax, in Virginia; and the counties of Montgomery and
Prince George's in Maryland) (See also Maryland and
Virginia)</t>
  </si>
  <si>
    <t>Boca Raton/
Delray Beach/Jupiter</t>
  </si>
  <si>
    <t>Fort Myers</t>
  </si>
  <si>
    <t>Fort Walton Beach/
DeFuniak Springs</t>
  </si>
  <si>
    <t>Tampa/
St. Petersburg</t>
  </si>
  <si>
    <t>Atlanta</t>
  </si>
  <si>
    <t>Jekyll Island/
Brunswick</t>
  </si>
  <si>
    <t>Sun Valley/Ketchum</t>
  </si>
  <si>
    <t>Kennebunk/Kittery/
Sanford</t>
  </si>
  <si>
    <t>Ocean City</t>
  </si>
  <si>
    <t>Washington, D.C.
Metropolitan Area</t>
  </si>
  <si>
    <t>Montgomery and Prince
George’s</t>
  </si>
  <si>
    <t>Hyannis</t>
  </si>
  <si>
    <t>Barnstable less the City of
Falmouth</t>
  </si>
  <si>
    <t>Duluth</t>
  </si>
  <si>
    <t>Big Sky/West
Yellowstone/Gardiner</t>
  </si>
  <si>
    <t>New York City</t>
  </si>
  <si>
    <t>Bronx, Kings, New York,
Queens, and Richmond</t>
  </si>
  <si>
    <t>Saratoga Springs/
Schenectady</t>
  </si>
  <si>
    <t>Kill Devil Hills</t>
  </si>
  <si>
    <t>Eugene/Florence</t>
  </si>
  <si>
    <t>Jamestown/
Middletown/Newport</t>
  </si>
  <si>
    <t>Charleston, Berkeley, and
Dorchester</t>
  </si>
  <si>
    <t>Cities of Alexandria, Falls
Church, and Fairfax; Counties of
Arlington and Fairfax</t>
  </si>
  <si>
    <t>Port Angeles/
Port Townsend</t>
  </si>
  <si>
    <t>October 1 – June 30 and 
September 1 – September 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</si>
</sst>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;@"/>
    <numFmt numFmtId="165" formatCode="&quot;$&quot;#,##0.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Bookman Old Style"/>
      <family val="1"/>
    </font>
    <font>
      <b/>
      <i/>
      <sz val="12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1"/>
      <name val="Arial"/>
      <family val="2"/>
    </font>
    <font>
      <b/>
      <sz val="12"/>
      <name val="Arial"/>
      <family val="2"/>
    </font>
    <font>
      <b/>
      <i/>
      <sz val="11"/>
      <name val="Arial"/>
      <family val="2"/>
    </font>
    <font>
      <b/>
      <i/>
      <sz val="1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color rgb="FF000000"/>
      <name val="Calibri"/>
      <family val="2"/>
      <scheme val="minor"/>
    </font>
    <font>
      <b/>
      <u/>
      <sz val="16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indexed="81"/>
      <name val="Tahoma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9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BFBFB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rgb="FF000000"/>
      </patternFill>
    </fill>
    <fill>
      <patternFill patternType="solid">
        <fgColor theme="1" tint="4.9989318521683403E-2"/>
        <bgColor rgb="FFFFF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</fills>
  <borders count="81">
    <border>
      <left/>
      <right/>
      <top/>
      <bottom/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auto="1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auto="1"/>
      </right>
      <top style="medium">
        <color auto="1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medium">
        <color auto="1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medium">
        <color auto="1"/>
      </top>
      <bottom style="thin">
        <color theme="1" tint="0.499984740745262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theme="1" tint="0.499984740745262"/>
      </left>
      <right style="medium">
        <color auto="1"/>
      </right>
      <top style="thin">
        <color theme="1" tint="0.499984740745262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1" tint="0.499984740745262"/>
      </top>
      <bottom/>
      <diagonal/>
    </border>
    <border>
      <left style="medium">
        <color indexed="64"/>
      </left>
      <right style="thin">
        <color theme="1" tint="0.499984740745262"/>
      </right>
      <top style="medium">
        <color auto="1"/>
      </top>
      <bottom style="thin">
        <color theme="1" tint="0.499984740745262"/>
      </bottom>
      <diagonal/>
    </border>
    <border>
      <left style="medium">
        <color indexed="64"/>
      </left>
      <right style="thin">
        <color theme="1" tint="0.499984740745262"/>
      </right>
      <top style="thin">
        <color theme="1" tint="0.499984740745262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1" tint="0.499984740745262"/>
      </bottom>
      <diagonal/>
    </border>
    <border>
      <left style="thin">
        <color indexed="64"/>
      </left>
      <right/>
      <top style="medium">
        <color indexed="64"/>
      </top>
      <bottom style="thin">
        <color theme="1" tint="0.499984740745262"/>
      </bottom>
      <diagonal/>
    </border>
    <border>
      <left/>
      <right style="medium">
        <color auto="1"/>
      </right>
      <top/>
      <bottom style="thin">
        <color theme="1" tint="0.499984740745262"/>
      </bottom>
      <diagonal/>
    </border>
    <border>
      <left/>
      <right style="medium">
        <color auto="1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medium">
        <color auto="1"/>
      </right>
      <top style="thin">
        <color theme="1" tint="0.499984740745262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theme="1" tint="0.499984740745262"/>
      </bottom>
      <diagonal/>
    </border>
    <border>
      <left style="medium">
        <color indexed="64"/>
      </left>
      <right style="thin">
        <color indexed="64"/>
      </right>
      <top style="medium">
        <color auto="1"/>
      </top>
      <bottom style="thin">
        <color theme="1" tint="0.499984740745262"/>
      </bottom>
      <diagonal/>
    </border>
    <border>
      <left style="medium">
        <color indexed="64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indexed="64"/>
      </left>
      <right style="thin">
        <color indexed="64"/>
      </right>
      <top style="thin">
        <color theme="1" tint="0.499984740745262"/>
      </top>
      <bottom style="medium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medium">
        <color indexed="64"/>
      </left>
      <right/>
      <top style="thin">
        <color theme="1" tint="0.499984740745262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auto="1"/>
      </right>
      <top/>
      <bottom/>
      <diagonal/>
    </border>
    <border>
      <left style="thin">
        <color indexed="64"/>
      </left>
      <right style="medium">
        <color auto="1"/>
      </right>
      <top/>
      <bottom style="thin">
        <color theme="1" tint="0.499984740745262"/>
      </bottom>
      <diagonal/>
    </border>
    <border>
      <left style="thin">
        <color indexed="64"/>
      </left>
      <right style="medium">
        <color auto="1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 style="medium">
        <color auto="1"/>
      </right>
      <top style="thin">
        <color theme="1" tint="0.499984740745262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theme="1" tint="0.499984740745262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theme="1" tint="0.499984740745262"/>
      </bottom>
      <diagonal/>
    </border>
    <border>
      <left style="medium">
        <color indexed="64"/>
      </left>
      <right style="thin">
        <color indexed="64"/>
      </right>
      <top/>
      <bottom style="thin">
        <color theme="1" tint="0.4999847407452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0" fontId="7" fillId="0" borderId="0"/>
    <xf numFmtId="0" fontId="8" fillId="0" borderId="0"/>
  </cellStyleXfs>
  <cellXfs count="215">
    <xf numFmtId="0" fontId="0" fillId="0" borderId="0" xfId="0"/>
    <xf numFmtId="165" fontId="4" fillId="0" borderId="12" xfId="3" applyNumberFormat="1" applyFont="1" applyBorder="1" applyAlignment="1">
      <alignment horizontal="center" vertical="center"/>
    </xf>
    <xf numFmtId="44" fontId="7" fillId="0" borderId="26" xfId="2" applyFont="1" applyBorder="1" applyAlignment="1" applyProtection="1">
      <alignment vertical="center"/>
      <protection locked="0"/>
    </xf>
    <xf numFmtId="0" fontId="8" fillId="0" borderId="0" xfId="5"/>
    <xf numFmtId="0" fontId="7" fillId="0" borderId="0" xfId="3" applyFont="1" applyAlignment="1">
      <alignment vertical="center"/>
    </xf>
    <xf numFmtId="0" fontId="7" fillId="0" borderId="0" xfId="4" applyAlignment="1">
      <alignment vertical="center"/>
    </xf>
    <xf numFmtId="0" fontId="10" fillId="0" borderId="0" xfId="3" applyFont="1" applyAlignment="1">
      <alignment vertical="center"/>
    </xf>
    <xf numFmtId="0" fontId="6" fillId="0" borderId="2" xfId="3" applyFont="1" applyBorder="1" applyAlignment="1">
      <alignment vertical="center"/>
    </xf>
    <xf numFmtId="0" fontId="6" fillId="0" borderId="3" xfId="4" applyFont="1" applyBorder="1" applyAlignment="1">
      <alignment vertical="center"/>
    </xf>
    <xf numFmtId="44" fontId="7" fillId="0" borderId="21" xfId="2" applyFont="1" applyBorder="1" applyAlignment="1" applyProtection="1">
      <alignment horizontal="center" vertical="center"/>
    </xf>
    <xf numFmtId="44" fontId="7" fillId="0" borderId="9" xfId="2" applyFont="1" applyBorder="1" applyAlignment="1" applyProtection="1">
      <alignment vertical="center"/>
      <protection locked="0"/>
    </xf>
    <xf numFmtId="44" fontId="7" fillId="0" borderId="9" xfId="2" applyFont="1" applyBorder="1" applyAlignment="1" applyProtection="1">
      <alignment vertical="center"/>
    </xf>
    <xf numFmtId="0" fontId="10" fillId="0" borderId="9" xfId="3" applyFont="1" applyBorder="1" applyAlignment="1">
      <alignment vertical="center"/>
    </xf>
    <xf numFmtId="44" fontId="7" fillId="0" borderId="36" xfId="2" applyFont="1" applyBorder="1" applyAlignment="1" applyProtection="1">
      <alignment vertical="center"/>
      <protection locked="0"/>
    </xf>
    <xf numFmtId="44" fontId="7" fillId="0" borderId="29" xfId="2" applyFont="1" applyBorder="1" applyAlignment="1" applyProtection="1">
      <alignment vertical="center"/>
      <protection locked="0"/>
    </xf>
    <xf numFmtId="0" fontId="5" fillId="8" borderId="0" xfId="0" applyFont="1" applyFill="1"/>
    <xf numFmtId="43" fontId="14" fillId="8" borderId="9" xfId="1" applyFont="1" applyFill="1" applyBorder="1"/>
    <xf numFmtId="43" fontId="14" fillId="8" borderId="0" xfId="1" applyFont="1" applyFill="1" applyBorder="1"/>
    <xf numFmtId="0" fontId="14" fillId="8" borderId="0" xfId="0" applyFont="1" applyFill="1"/>
    <xf numFmtId="44" fontId="7" fillId="6" borderId="9" xfId="2" applyFont="1" applyFill="1" applyBorder="1" applyAlignment="1" applyProtection="1">
      <alignment vertical="center"/>
    </xf>
    <xf numFmtId="43" fontId="14" fillId="8" borderId="9" xfId="1" applyFont="1" applyFill="1" applyBorder="1" applyProtection="1">
      <protection locked="0"/>
    </xf>
    <xf numFmtId="0" fontId="3" fillId="2" borderId="41" xfId="3" applyFont="1" applyFill="1" applyBorder="1" applyAlignment="1">
      <alignment vertical="center"/>
    </xf>
    <xf numFmtId="0" fontId="3" fillId="2" borderId="1" xfId="3" applyFont="1" applyFill="1" applyBorder="1" applyAlignment="1">
      <alignment vertical="center"/>
    </xf>
    <xf numFmtId="0" fontId="3" fillId="2" borderId="5" xfId="3" applyFont="1" applyFill="1" applyBorder="1" applyAlignment="1">
      <alignment vertical="center"/>
    </xf>
    <xf numFmtId="0" fontId="7" fillId="2" borderId="0" xfId="4" applyFill="1" applyAlignment="1">
      <alignment vertical="center"/>
    </xf>
    <xf numFmtId="0" fontId="13" fillId="9" borderId="4" xfId="3" applyFont="1" applyFill="1" applyBorder="1" applyProtection="1">
      <protection locked="0"/>
    </xf>
    <xf numFmtId="0" fontId="7" fillId="6" borderId="47" xfId="4" applyFill="1" applyBorder="1" applyAlignment="1">
      <alignment vertical="center"/>
    </xf>
    <xf numFmtId="44" fontId="7" fillId="0" borderId="7" xfId="2" applyFont="1" applyBorder="1" applyAlignment="1" applyProtection="1">
      <alignment vertical="center"/>
    </xf>
    <xf numFmtId="44" fontId="7" fillId="0" borderId="7" xfId="2" applyFont="1" applyBorder="1" applyAlignment="1" applyProtection="1">
      <alignment vertical="center"/>
      <protection locked="0"/>
    </xf>
    <xf numFmtId="44" fontId="7" fillId="0" borderId="30" xfId="2" applyFont="1" applyBorder="1" applyAlignment="1" applyProtection="1">
      <alignment vertical="center"/>
      <protection locked="0"/>
    </xf>
    <xf numFmtId="44" fontId="7" fillId="0" borderId="38" xfId="2" applyFont="1" applyBorder="1" applyAlignment="1" applyProtection="1">
      <alignment vertical="center"/>
      <protection locked="0"/>
    </xf>
    <xf numFmtId="44" fontId="7" fillId="6" borderId="7" xfId="2" applyFont="1" applyFill="1" applyBorder="1" applyAlignment="1" applyProtection="1">
      <alignment vertical="center"/>
    </xf>
    <xf numFmtId="0" fontId="13" fillId="9" borderId="2" xfId="3" applyFont="1" applyFill="1" applyBorder="1" applyProtection="1">
      <protection locked="0"/>
    </xf>
    <xf numFmtId="0" fontId="7" fillId="4" borderId="51" xfId="2" applyNumberFormat="1" applyFont="1" applyFill="1" applyBorder="1" applyAlignment="1" applyProtection="1">
      <alignment vertical="center"/>
      <protection locked="0"/>
    </xf>
    <xf numFmtId="0" fontId="7" fillId="4" borderId="52" xfId="2" applyNumberFormat="1" applyFont="1" applyFill="1" applyBorder="1" applyAlignment="1" applyProtection="1">
      <alignment vertical="center"/>
      <protection locked="0"/>
    </xf>
    <xf numFmtId="44" fontId="7" fillId="0" borderId="57" xfId="2" applyFont="1" applyBorder="1" applyAlignment="1" applyProtection="1">
      <alignment horizontal="center" vertical="center"/>
    </xf>
    <xf numFmtId="44" fontId="7" fillId="0" borderId="58" xfId="2" applyFont="1" applyBorder="1" applyAlignment="1" applyProtection="1">
      <alignment horizontal="center" vertical="center"/>
    </xf>
    <xf numFmtId="44" fontId="7" fillId="0" borderId="59" xfId="2" applyFont="1" applyBorder="1" applyAlignment="1" applyProtection="1">
      <alignment horizontal="center" vertical="center"/>
    </xf>
    <xf numFmtId="0" fontId="3" fillId="2" borderId="17" xfId="3" applyFont="1" applyFill="1" applyBorder="1" applyAlignment="1">
      <alignment vertical="center"/>
    </xf>
    <xf numFmtId="0" fontId="13" fillId="4" borderId="35" xfId="3" applyFont="1" applyFill="1" applyBorder="1" applyProtection="1">
      <protection locked="0"/>
    </xf>
    <xf numFmtId="0" fontId="13" fillId="4" borderId="24" xfId="3" applyFont="1" applyFill="1" applyBorder="1" applyProtection="1">
      <protection locked="0"/>
    </xf>
    <xf numFmtId="0" fontId="8" fillId="2" borderId="53" xfId="5" applyFill="1" applyBorder="1" applyAlignment="1" applyProtection="1">
      <alignment horizontal="center"/>
      <protection locked="0"/>
    </xf>
    <xf numFmtId="0" fontId="8" fillId="2" borderId="54" xfId="5" applyFill="1" applyBorder="1" applyAlignment="1" applyProtection="1">
      <alignment horizontal="center"/>
      <protection locked="0"/>
    </xf>
    <xf numFmtId="0" fontId="8" fillId="2" borderId="55" xfId="5" applyFill="1" applyBorder="1" applyAlignment="1" applyProtection="1">
      <alignment horizontal="center"/>
      <protection locked="0"/>
    </xf>
    <xf numFmtId="0" fontId="8" fillId="2" borderId="56" xfId="5" applyFill="1" applyBorder="1" applyAlignment="1" applyProtection="1">
      <alignment horizontal="center"/>
      <protection locked="0"/>
    </xf>
    <xf numFmtId="0" fontId="8" fillId="2" borderId="55" xfId="5" applyFill="1" applyBorder="1" applyProtection="1">
      <protection locked="0"/>
    </xf>
    <xf numFmtId="0" fontId="8" fillId="0" borderId="0" xfId="0" applyFont="1"/>
    <xf numFmtId="0" fontId="8" fillId="0" borderId="0" xfId="0" applyFont="1" applyAlignment="1">
      <alignment horizontal="center"/>
    </xf>
    <xf numFmtId="0" fontId="16" fillId="12" borderId="0" xfId="0" applyFont="1" applyFill="1" applyAlignment="1">
      <alignment horizontal="center" vertical="center" wrapText="1"/>
    </xf>
    <xf numFmtId="0" fontId="8" fillId="11" borderId="0" xfId="0" applyFont="1" applyFill="1" applyAlignment="1">
      <alignment horizontal="center" vertical="top" wrapText="1"/>
    </xf>
    <xf numFmtId="0" fontId="15" fillId="11" borderId="0" xfId="0" applyFont="1" applyFill="1" applyAlignment="1">
      <alignment horizontal="left" vertical="top" wrapText="1"/>
    </xf>
    <xf numFmtId="0" fontId="8" fillId="10" borderId="0" xfId="0" applyFont="1" applyFill="1" applyAlignment="1">
      <alignment horizontal="center"/>
    </xf>
    <xf numFmtId="0" fontId="8" fillId="5" borderId="0" xfId="0" applyFont="1" applyFill="1" applyAlignment="1">
      <alignment horizontal="center" vertical="top" wrapText="1"/>
    </xf>
    <xf numFmtId="0" fontId="15" fillId="5" borderId="0" xfId="0" applyFont="1" applyFill="1" applyAlignment="1">
      <alignment horizontal="left" vertical="top" wrapText="1"/>
    </xf>
    <xf numFmtId="0" fontId="8" fillId="5" borderId="0" xfId="0" applyFont="1" applyFill="1" applyAlignment="1">
      <alignment horizontal="center"/>
    </xf>
    <xf numFmtId="14" fontId="7" fillId="0" borderId="4" xfId="4" applyNumberFormat="1" applyBorder="1" applyAlignment="1" applyProtection="1">
      <alignment vertical="center"/>
      <protection locked="0"/>
    </xf>
    <xf numFmtId="0" fontId="17" fillId="0" borderId="0" xfId="0" applyFont="1"/>
    <xf numFmtId="44" fontId="7" fillId="0" borderId="62" xfId="2" applyFont="1" applyBorder="1" applyAlignment="1" applyProtection="1">
      <alignment vertical="center"/>
      <protection locked="0"/>
    </xf>
    <xf numFmtId="44" fontId="4" fillId="4" borderId="12" xfId="2" applyFont="1" applyFill="1" applyBorder="1" applyAlignment="1" applyProtection="1">
      <alignment horizontal="center" vertical="center"/>
    </xf>
    <xf numFmtId="0" fontId="5" fillId="2" borderId="9" xfId="0" applyFont="1" applyFill="1" applyBorder="1" applyAlignment="1">
      <alignment horizontal="center"/>
    </xf>
    <xf numFmtId="0" fontId="5" fillId="2" borderId="7" xfId="0" applyFont="1" applyFill="1" applyBorder="1" applyAlignment="1">
      <alignment horizontal="center"/>
    </xf>
    <xf numFmtId="0" fontId="5" fillId="2" borderId="8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44" fontId="7" fillId="0" borderId="63" xfId="2" applyFont="1" applyBorder="1" applyAlignment="1" applyProtection="1">
      <alignment horizontal="center" vertical="center"/>
    </xf>
    <xf numFmtId="44" fontId="7" fillId="0" borderId="64" xfId="2" applyFont="1" applyBorder="1" applyAlignment="1" applyProtection="1">
      <alignment horizontal="center" vertical="center"/>
    </xf>
    <xf numFmtId="0" fontId="8" fillId="2" borderId="65" xfId="5" applyFill="1" applyBorder="1" applyAlignment="1" applyProtection="1">
      <alignment horizontal="center"/>
      <protection locked="0"/>
    </xf>
    <xf numFmtId="0" fontId="8" fillId="2" borderId="66" xfId="5" applyFill="1" applyBorder="1" applyAlignment="1" applyProtection="1">
      <alignment horizontal="center"/>
      <protection locked="0"/>
    </xf>
    <xf numFmtId="0" fontId="8" fillId="2" borderId="67" xfId="5" applyFill="1" applyBorder="1" applyAlignment="1" applyProtection="1">
      <alignment horizontal="center"/>
      <protection locked="0"/>
    </xf>
    <xf numFmtId="0" fontId="8" fillId="2" borderId="68" xfId="5" applyFill="1" applyBorder="1" applyAlignment="1" applyProtection="1">
      <alignment horizontal="center"/>
      <protection locked="0"/>
    </xf>
    <xf numFmtId="0" fontId="8" fillId="2" borderId="69" xfId="5" applyFill="1" applyBorder="1" applyAlignment="1" applyProtection="1">
      <alignment horizontal="center"/>
      <protection locked="0"/>
    </xf>
    <xf numFmtId="43" fontId="7" fillId="4" borderId="9" xfId="1" applyFont="1" applyFill="1" applyBorder="1" applyAlignment="1" applyProtection="1">
      <alignment vertical="center"/>
      <protection locked="0"/>
    </xf>
    <xf numFmtId="43" fontId="7" fillId="4" borderId="7" xfId="1" applyFont="1" applyFill="1" applyBorder="1" applyAlignment="1" applyProtection="1">
      <alignment vertical="center"/>
      <protection locked="0"/>
    </xf>
    <xf numFmtId="14" fontId="14" fillId="8" borderId="9" xfId="0" applyNumberFormat="1" applyFont="1" applyFill="1" applyBorder="1" applyProtection="1">
      <protection locked="0"/>
    </xf>
    <xf numFmtId="0" fontId="19" fillId="0" borderId="0" xfId="0" applyFont="1"/>
    <xf numFmtId="0" fontId="7" fillId="4" borderId="6" xfId="4" applyFill="1" applyBorder="1" applyAlignment="1">
      <alignment horizontal="left" vertical="center"/>
    </xf>
    <xf numFmtId="0" fontId="7" fillId="4" borderId="9" xfId="4" applyFill="1" applyBorder="1" applyAlignment="1">
      <alignment horizontal="left" vertical="center"/>
    </xf>
    <xf numFmtId="44" fontId="7" fillId="0" borderId="72" xfId="2" applyFont="1" applyBorder="1" applyAlignment="1" applyProtection="1">
      <alignment horizontal="center" vertical="center"/>
    </xf>
    <xf numFmtId="0" fontId="10" fillId="0" borderId="73" xfId="3" applyFont="1" applyBorder="1" applyAlignment="1">
      <alignment vertical="center"/>
    </xf>
    <xf numFmtId="0" fontId="10" fillId="0" borderId="20" xfId="3" applyFont="1" applyBorder="1" applyAlignment="1">
      <alignment vertical="center"/>
    </xf>
    <xf numFmtId="0" fontId="10" fillId="0" borderId="20" xfId="3" applyFont="1" applyBorder="1" applyAlignment="1">
      <alignment horizontal="left" vertical="center"/>
    </xf>
    <xf numFmtId="44" fontId="7" fillId="0" borderId="74" xfId="2" applyFont="1" applyBorder="1" applyAlignment="1" applyProtection="1">
      <alignment vertical="center"/>
    </xf>
    <xf numFmtId="44" fontId="7" fillId="0" borderId="61" xfId="2" applyFont="1" applyBorder="1" applyAlignment="1" applyProtection="1">
      <alignment horizontal="center" vertical="center"/>
    </xf>
    <xf numFmtId="44" fontId="7" fillId="0" borderId="76" xfId="2" applyFont="1" applyBorder="1" applyAlignment="1" applyProtection="1">
      <alignment horizontal="center" vertical="center"/>
    </xf>
    <xf numFmtId="44" fontId="7" fillId="0" borderId="50" xfId="2" applyFont="1" applyBorder="1" applyAlignment="1" applyProtection="1">
      <alignment horizontal="center" vertical="center"/>
    </xf>
    <xf numFmtId="44" fontId="7" fillId="0" borderId="75" xfId="2" applyFont="1" applyBorder="1" applyAlignment="1" applyProtection="1">
      <alignment horizontal="center" vertical="center"/>
    </xf>
    <xf numFmtId="44" fontId="7" fillId="0" borderId="77" xfId="2" applyFont="1" applyBorder="1" applyAlignment="1" applyProtection="1">
      <alignment horizontal="center" vertical="center"/>
    </xf>
    <xf numFmtId="44" fontId="7" fillId="0" borderId="17" xfId="2" applyFont="1" applyBorder="1" applyAlignment="1" applyProtection="1">
      <alignment horizontal="center" vertical="center"/>
    </xf>
    <xf numFmtId="44" fontId="7" fillId="3" borderId="78" xfId="2" applyFont="1" applyFill="1" applyBorder="1" applyAlignment="1" applyProtection="1">
      <alignment horizontal="center" vertical="center"/>
    </xf>
    <xf numFmtId="0" fontId="8" fillId="3" borderId="4" xfId="5" applyFill="1" applyBorder="1" applyAlignment="1">
      <alignment horizontal="center"/>
    </xf>
    <xf numFmtId="44" fontId="7" fillId="3" borderId="2" xfId="2" applyFont="1" applyFill="1" applyBorder="1" applyAlignment="1" applyProtection="1">
      <alignment horizontal="center" vertical="center"/>
    </xf>
    <xf numFmtId="0" fontId="8" fillId="2" borderId="79" xfId="5" applyFill="1" applyBorder="1" applyAlignment="1" applyProtection="1">
      <alignment horizontal="center"/>
      <protection locked="0"/>
    </xf>
    <xf numFmtId="44" fontId="7" fillId="0" borderId="79" xfId="2" applyFont="1" applyBorder="1" applyAlignment="1" applyProtection="1">
      <alignment horizontal="center" vertical="center"/>
    </xf>
    <xf numFmtId="44" fontId="7" fillId="2" borderId="12" xfId="2" applyFont="1" applyFill="1" applyBorder="1" applyAlignment="1" applyProtection="1">
      <alignment horizontal="center" vertical="center"/>
    </xf>
    <xf numFmtId="0" fontId="8" fillId="3" borderId="25" xfId="5" applyFill="1" applyBorder="1" applyAlignment="1">
      <alignment horizontal="center"/>
    </xf>
    <xf numFmtId="0" fontId="20" fillId="13" borderId="12" xfId="0" applyFont="1" applyFill="1" applyBorder="1"/>
    <xf numFmtId="0" fontId="20" fillId="13" borderId="12" xfId="0" applyFont="1" applyFill="1" applyBorder="1" applyAlignment="1">
      <alignment wrapText="1"/>
    </xf>
    <xf numFmtId="165" fontId="9" fillId="10" borderId="12" xfId="3" applyNumberFormat="1" applyFont="1" applyFill="1" applyBorder="1" applyAlignment="1">
      <alignment horizontal="center" vertical="center" wrapText="1"/>
    </xf>
    <xf numFmtId="0" fontId="20" fillId="2" borderId="12" xfId="5" applyFont="1" applyFill="1" applyBorder="1" applyAlignment="1" applyProtection="1">
      <alignment horizontal="center"/>
      <protection locked="0"/>
    </xf>
    <xf numFmtId="0" fontId="8" fillId="2" borderId="80" xfId="5" applyFill="1" applyBorder="1" applyAlignment="1" applyProtection="1">
      <alignment horizontal="center"/>
      <protection locked="0"/>
    </xf>
    <xf numFmtId="44" fontId="7" fillId="0" borderId="80" xfId="2" applyFont="1" applyBorder="1" applyAlignment="1" applyProtection="1">
      <alignment horizontal="center" vertical="center"/>
    </xf>
    <xf numFmtId="44" fontId="21" fillId="0" borderId="25" xfId="0" applyNumberFormat="1" applyFont="1" applyBorder="1"/>
    <xf numFmtId="44" fontId="20" fillId="0" borderId="4" xfId="0" applyNumberFormat="1" applyFont="1" applyBorder="1"/>
    <xf numFmtId="43" fontId="20" fillId="0" borderId="4" xfId="0" applyNumberFormat="1" applyFont="1" applyBorder="1"/>
    <xf numFmtId="164" fontId="23" fillId="5" borderId="45" xfId="4" applyNumberFormat="1" applyFont="1" applyFill="1" applyBorder="1" applyAlignment="1">
      <alignment vertical="center"/>
    </xf>
    <xf numFmtId="164" fontId="23" fillId="7" borderId="46" xfId="4" applyNumberFormat="1" applyFont="1" applyFill="1" applyBorder="1" applyAlignment="1" applyProtection="1">
      <alignment vertical="center"/>
      <protection locked="0"/>
    </xf>
    <xf numFmtId="0" fontId="0" fillId="0" borderId="0" xfId="0" applyAlignment="1">
      <alignment wrapText="1"/>
    </xf>
    <xf numFmtId="0" fontId="0" fillId="14" borderId="0" xfId="0" applyFill="1" applyAlignment="1">
      <alignment wrapText="1"/>
    </xf>
    <xf numFmtId="0" fontId="0" fillId="14" borderId="0" xfId="0" applyFill="1" applyAlignment="1">
      <alignment horizontal="center" wrapText="1"/>
    </xf>
    <xf numFmtId="0" fontId="22" fillId="14" borderId="0" xfId="0" applyFont="1" applyFill="1" applyAlignment="1">
      <alignment horizontal="center" wrapText="1"/>
    </xf>
    <xf numFmtId="0" fontId="22" fillId="14" borderId="0" xfId="0" applyFont="1" applyFill="1" applyAlignment="1">
      <alignment horizontal="center"/>
    </xf>
    <xf numFmtId="0" fontId="0" fillId="14" borderId="0" xfId="0" applyFill="1"/>
    <xf numFmtId="0" fontId="0" fillId="5" borderId="0" xfId="0" applyFill="1" applyAlignment="1">
      <alignment wrapText="1"/>
    </xf>
    <xf numFmtId="0" fontId="0" fillId="5" borderId="0" xfId="0" applyFill="1"/>
    <xf numFmtId="0" fontId="19" fillId="0" borderId="0" xfId="0" applyFont="1" applyAlignment="1">
      <alignment horizontal="center" wrapText="1"/>
    </xf>
    <xf numFmtId="44" fontId="19" fillId="4" borderId="3" xfId="0" applyNumberFormat="1" applyFont="1" applyFill="1" applyBorder="1" applyAlignment="1">
      <alignment horizontal="center"/>
    </xf>
    <xf numFmtId="44" fontId="19" fillId="4" borderId="4" xfId="0" applyNumberFormat="1" applyFont="1" applyFill="1" applyBorder="1" applyAlignment="1">
      <alignment horizontal="center"/>
    </xf>
    <xf numFmtId="0" fontId="19" fillId="4" borderId="2" xfId="0" applyFont="1" applyFill="1" applyBorder="1" applyAlignment="1">
      <alignment horizontal="center"/>
    </xf>
    <xf numFmtId="0" fontId="19" fillId="4" borderId="3" xfId="0" applyFont="1" applyFill="1" applyBorder="1" applyAlignment="1">
      <alignment horizontal="center"/>
    </xf>
    <xf numFmtId="165" fontId="9" fillId="4" borderId="34" xfId="3" applyNumberFormat="1" applyFont="1" applyFill="1" applyBorder="1" applyAlignment="1">
      <alignment horizontal="center" vertical="center" wrapText="1"/>
    </xf>
    <xf numFmtId="165" fontId="9" fillId="4" borderId="21" xfId="3" applyNumberFormat="1" applyFont="1" applyFill="1" applyBorder="1" applyAlignment="1">
      <alignment horizontal="center" vertical="center"/>
    </xf>
    <xf numFmtId="165" fontId="9" fillId="13" borderId="34" xfId="3" applyNumberFormat="1" applyFont="1" applyFill="1" applyBorder="1" applyAlignment="1">
      <alignment horizontal="center" vertical="center"/>
    </xf>
    <xf numFmtId="165" fontId="9" fillId="13" borderId="21" xfId="3" applyNumberFormat="1" applyFont="1" applyFill="1" applyBorder="1" applyAlignment="1">
      <alignment horizontal="center" vertical="center"/>
    </xf>
    <xf numFmtId="39" fontId="7" fillId="3" borderId="48" xfId="3" applyNumberFormat="1" applyFont="1" applyFill="1" applyBorder="1" applyAlignment="1">
      <alignment horizontal="center" vertical="center"/>
    </xf>
    <xf numFmtId="39" fontId="7" fillId="3" borderId="49" xfId="3" applyNumberFormat="1" applyFont="1" applyFill="1" applyBorder="1" applyAlignment="1">
      <alignment horizontal="center" vertical="center"/>
    </xf>
    <xf numFmtId="0" fontId="8" fillId="3" borderId="14" xfId="5" applyFill="1" applyBorder="1" applyAlignment="1">
      <alignment horizontal="center"/>
    </xf>
    <xf numFmtId="0" fontId="8" fillId="3" borderId="19" xfId="5" applyFill="1" applyBorder="1" applyAlignment="1">
      <alignment horizontal="center"/>
    </xf>
    <xf numFmtId="0" fontId="7" fillId="6" borderId="32" xfId="4" applyFill="1" applyBorder="1" applyAlignment="1">
      <alignment horizontal="left" vertical="center"/>
    </xf>
    <xf numFmtId="0" fontId="7" fillId="6" borderId="31" xfId="4" applyFill="1" applyBorder="1" applyAlignment="1">
      <alignment horizontal="left" vertical="center"/>
    </xf>
    <xf numFmtId="0" fontId="7" fillId="6" borderId="33" xfId="4" applyFill="1" applyBorder="1" applyAlignment="1">
      <alignment horizontal="left" vertical="center"/>
    </xf>
    <xf numFmtId="0" fontId="7" fillId="4" borderId="15" xfId="4" applyFill="1" applyBorder="1" applyAlignment="1">
      <alignment horizontal="left" vertical="center"/>
    </xf>
    <xf numFmtId="0" fontId="7" fillId="4" borderId="13" xfId="4" applyFill="1" applyBorder="1" applyAlignment="1">
      <alignment horizontal="left" vertical="center"/>
    </xf>
    <xf numFmtId="0" fontId="7" fillId="4" borderId="16" xfId="4" applyFill="1" applyBorder="1" applyAlignment="1">
      <alignment horizontal="left" vertical="center"/>
    </xf>
    <xf numFmtId="0" fontId="7" fillId="0" borderId="6" xfId="4" applyBorder="1" applyAlignment="1">
      <alignment horizontal="left" vertical="center"/>
    </xf>
    <xf numFmtId="0" fontId="7" fillId="0" borderId="9" xfId="4" applyBorder="1" applyAlignment="1">
      <alignment horizontal="left" vertical="center"/>
    </xf>
    <xf numFmtId="0" fontId="11" fillId="0" borderId="0" xfId="3" applyFont="1" applyAlignment="1">
      <alignment vertical="center"/>
    </xf>
    <xf numFmtId="0" fontId="6" fillId="0" borderId="0" xfId="4" applyFont="1" applyAlignment="1">
      <alignment vertical="center"/>
    </xf>
    <xf numFmtId="0" fontId="10" fillId="0" borderId="11" xfId="3" applyFont="1" applyBorder="1" applyAlignment="1">
      <alignment horizontal="right" vertical="center"/>
    </xf>
    <xf numFmtId="0" fontId="10" fillId="0" borderId="23" xfId="3" applyFont="1" applyBorder="1" applyAlignment="1">
      <alignment horizontal="right" vertical="center"/>
    </xf>
    <xf numFmtId="0" fontId="7" fillId="0" borderId="28" xfId="4" applyBorder="1" applyAlignment="1">
      <alignment horizontal="left" vertical="center"/>
    </xf>
    <xf numFmtId="0" fontId="7" fillId="0" borderId="29" xfId="4" applyBorder="1" applyAlignment="1">
      <alignment horizontal="left" vertical="center"/>
    </xf>
    <xf numFmtId="0" fontId="7" fillId="6" borderId="6" xfId="4" applyFill="1" applyBorder="1" applyAlignment="1">
      <alignment horizontal="center" vertical="center"/>
    </xf>
    <xf numFmtId="0" fontId="7" fillId="6" borderId="9" xfId="4" applyFill="1" applyBorder="1" applyAlignment="1">
      <alignment horizontal="center" vertical="center"/>
    </xf>
    <xf numFmtId="0" fontId="7" fillId="4" borderId="6" xfId="4" applyFill="1" applyBorder="1" applyAlignment="1">
      <alignment horizontal="left" vertical="center"/>
    </xf>
    <xf numFmtId="0" fontId="7" fillId="4" borderId="9" xfId="4" applyFill="1" applyBorder="1" applyAlignment="1">
      <alignment horizontal="left" vertical="center"/>
    </xf>
    <xf numFmtId="44" fontId="7" fillId="2" borderId="30" xfId="2" applyFont="1" applyFill="1" applyBorder="1" applyAlignment="1" applyProtection="1">
      <alignment horizontal="center" vertical="center"/>
    </xf>
    <xf numFmtId="44" fontId="7" fillId="2" borderId="39" xfId="2" applyFont="1" applyFill="1" applyBorder="1" applyAlignment="1" applyProtection="1">
      <alignment horizontal="center" vertical="center"/>
    </xf>
    <xf numFmtId="44" fontId="7" fillId="2" borderId="40" xfId="2" applyFont="1" applyFill="1" applyBorder="1" applyAlignment="1" applyProtection="1">
      <alignment horizontal="center" vertical="center"/>
    </xf>
    <xf numFmtId="49" fontId="14" fillId="8" borderId="7" xfId="0" applyNumberFormat="1" applyFont="1" applyFill="1" applyBorder="1" applyAlignment="1" applyProtection="1">
      <alignment horizontal="left"/>
      <protection locked="0"/>
    </xf>
    <xf numFmtId="49" fontId="14" fillId="8" borderId="8" xfId="0" applyNumberFormat="1" applyFont="1" applyFill="1" applyBorder="1" applyAlignment="1" applyProtection="1">
      <alignment horizontal="left"/>
      <protection locked="0"/>
    </xf>
    <xf numFmtId="49" fontId="14" fillId="8" borderId="6" xfId="0" applyNumberFormat="1" applyFont="1" applyFill="1" applyBorder="1" applyAlignment="1" applyProtection="1">
      <alignment horizontal="left"/>
      <protection locked="0"/>
    </xf>
    <xf numFmtId="0" fontId="14" fillId="8" borderId="7" xfId="0" applyFont="1" applyFill="1" applyBorder="1" applyAlignment="1" applyProtection="1">
      <alignment horizontal="center"/>
      <protection locked="0"/>
    </xf>
    <xf numFmtId="0" fontId="14" fillId="8" borderId="8" xfId="0" applyFont="1" applyFill="1" applyBorder="1" applyAlignment="1" applyProtection="1">
      <alignment horizontal="center"/>
      <protection locked="0"/>
    </xf>
    <xf numFmtId="0" fontId="14" fillId="8" borderId="6" xfId="0" applyFont="1" applyFill="1" applyBorder="1" applyAlignment="1" applyProtection="1">
      <alignment horizontal="center"/>
      <protection locked="0"/>
    </xf>
    <xf numFmtId="0" fontId="9" fillId="2" borderId="34" xfId="3" applyFont="1" applyFill="1" applyBorder="1" applyAlignment="1">
      <alignment horizontal="center" vertical="center" textRotation="90" wrapText="1"/>
    </xf>
    <xf numFmtId="0" fontId="9" fillId="2" borderId="26" xfId="3" applyFont="1" applyFill="1" applyBorder="1" applyAlignment="1">
      <alignment horizontal="center" vertical="center" textRotation="90" wrapText="1"/>
    </xf>
    <xf numFmtId="0" fontId="9" fillId="2" borderId="21" xfId="3" applyFont="1" applyFill="1" applyBorder="1" applyAlignment="1">
      <alignment horizontal="center" vertical="center" textRotation="90" wrapText="1"/>
    </xf>
    <xf numFmtId="0" fontId="7" fillId="4" borderId="42" xfId="4" applyFill="1" applyBorder="1" applyAlignment="1">
      <alignment horizontal="left" vertical="center"/>
    </xf>
    <xf numFmtId="0" fontId="7" fillId="6" borderId="42" xfId="4" applyFill="1" applyBorder="1" applyAlignment="1">
      <alignment horizontal="center" vertical="center"/>
    </xf>
    <xf numFmtId="0" fontId="7" fillId="0" borderId="70" xfId="4" applyBorder="1" applyAlignment="1">
      <alignment horizontal="left" vertical="center"/>
    </xf>
    <xf numFmtId="0" fontId="7" fillId="0" borderId="36" xfId="4" applyBorder="1" applyAlignment="1">
      <alignment horizontal="left" vertical="center"/>
    </xf>
    <xf numFmtId="0" fontId="7" fillId="0" borderId="11" xfId="3" applyFont="1" applyBorder="1" applyAlignment="1">
      <alignment vertical="center"/>
    </xf>
    <xf numFmtId="0" fontId="7" fillId="0" borderId="11" xfId="4" applyBorder="1" applyAlignment="1">
      <alignment vertical="center"/>
    </xf>
    <xf numFmtId="0" fontId="7" fillId="0" borderId="0" xfId="4" applyAlignment="1">
      <alignment vertical="center"/>
    </xf>
    <xf numFmtId="0" fontId="12" fillId="0" borderId="20" xfId="3" applyFont="1" applyBorder="1" applyAlignment="1">
      <alignment vertical="center"/>
    </xf>
    <xf numFmtId="0" fontId="12" fillId="0" borderId="20" xfId="4" applyFont="1" applyBorder="1" applyAlignment="1">
      <alignment vertical="center"/>
    </xf>
    <xf numFmtId="0" fontId="12" fillId="0" borderId="0" xfId="4" applyFont="1" applyAlignment="1">
      <alignment vertical="center"/>
    </xf>
    <xf numFmtId="0" fontId="7" fillId="0" borderId="42" xfId="4" applyBorder="1" applyAlignment="1">
      <alignment horizontal="left" vertical="center"/>
    </xf>
    <xf numFmtId="0" fontId="7" fillId="0" borderId="71" xfId="4" applyBorder="1" applyAlignment="1">
      <alignment horizontal="left" vertical="center"/>
    </xf>
    <xf numFmtId="0" fontId="7" fillId="0" borderId="37" xfId="4" applyBorder="1" applyAlignment="1">
      <alignment horizontal="left" vertical="center"/>
    </xf>
    <xf numFmtId="0" fontId="5" fillId="8" borderId="7" xfId="0" applyFont="1" applyFill="1" applyBorder="1" applyAlignment="1">
      <alignment horizontal="right"/>
    </xf>
    <xf numFmtId="0" fontId="5" fillId="8" borderId="8" xfId="0" applyFont="1" applyFill="1" applyBorder="1" applyAlignment="1">
      <alignment horizontal="right"/>
    </xf>
    <xf numFmtId="0" fontId="5" fillId="8" borderId="6" xfId="0" applyFont="1" applyFill="1" applyBorder="1" applyAlignment="1">
      <alignment horizontal="right"/>
    </xf>
    <xf numFmtId="0" fontId="4" fillId="0" borderId="2" xfId="3" applyFont="1" applyBorder="1" applyAlignment="1">
      <alignment horizontal="center" vertical="center"/>
    </xf>
    <xf numFmtId="0" fontId="4" fillId="0" borderId="3" xfId="3" applyFont="1" applyBorder="1" applyAlignment="1">
      <alignment horizontal="center" vertical="center"/>
    </xf>
    <xf numFmtId="0" fontId="4" fillId="0" borderId="4" xfId="3" applyFont="1" applyBorder="1" applyAlignment="1">
      <alignment horizontal="center" vertical="center"/>
    </xf>
    <xf numFmtId="0" fontId="7" fillId="0" borderId="41" xfId="3" applyFont="1" applyBorder="1" applyAlignment="1" applyProtection="1">
      <alignment horizontal="left" vertical="center"/>
      <protection locked="0"/>
    </xf>
    <xf numFmtId="0" fontId="7" fillId="0" borderId="1" xfId="3" applyFont="1" applyBorder="1" applyAlignment="1" applyProtection="1">
      <alignment horizontal="left" vertical="center"/>
      <protection locked="0"/>
    </xf>
    <xf numFmtId="0" fontId="7" fillId="0" borderId="5" xfId="3" applyFont="1" applyBorder="1" applyAlignment="1" applyProtection="1">
      <alignment horizontal="left" vertical="center"/>
      <protection locked="0"/>
    </xf>
    <xf numFmtId="0" fontId="14" fillId="8" borderId="9" xfId="0" applyFont="1" applyFill="1" applyBorder="1" applyAlignment="1" applyProtection="1">
      <alignment horizontal="left"/>
      <protection locked="0"/>
    </xf>
    <xf numFmtId="0" fontId="7" fillId="0" borderId="2" xfId="4" applyBorder="1" applyAlignment="1" applyProtection="1">
      <alignment horizontal="center" vertical="center"/>
      <protection locked="0"/>
    </xf>
    <xf numFmtId="0" fontId="7" fillId="0" borderId="3" xfId="4" applyBorder="1" applyAlignment="1" applyProtection="1">
      <alignment horizontal="center" vertical="center"/>
      <protection locked="0"/>
    </xf>
    <xf numFmtId="0" fontId="7" fillId="0" borderId="18" xfId="3" applyFont="1" applyBorder="1" applyAlignment="1" applyProtection="1">
      <alignment horizontal="left" vertical="center"/>
      <protection locked="0"/>
    </xf>
    <xf numFmtId="0" fontId="7" fillId="0" borderId="39" xfId="3" applyFont="1" applyBorder="1" applyAlignment="1" applyProtection="1">
      <alignment horizontal="left" vertical="center"/>
      <protection locked="0"/>
    </xf>
    <xf numFmtId="0" fontId="7" fillId="0" borderId="40" xfId="3" applyFont="1" applyBorder="1" applyAlignment="1" applyProtection="1">
      <alignment horizontal="left" vertical="center"/>
      <protection locked="0"/>
    </xf>
    <xf numFmtId="0" fontId="5" fillId="2" borderId="7" xfId="0" applyFont="1" applyFill="1" applyBorder="1" applyAlignment="1">
      <alignment horizontal="center"/>
    </xf>
    <xf numFmtId="0" fontId="5" fillId="2" borderId="8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0" fontId="9" fillId="0" borderId="0" xfId="3" applyFont="1" applyAlignment="1">
      <alignment horizontal="right" vertical="center"/>
    </xf>
    <xf numFmtId="0" fontId="9" fillId="0" borderId="22" xfId="3" applyFont="1" applyBorder="1" applyAlignment="1">
      <alignment horizontal="right" vertical="center"/>
    </xf>
    <xf numFmtId="0" fontId="5" fillId="2" borderId="9" xfId="0" applyFont="1" applyFill="1" applyBorder="1" applyAlignment="1">
      <alignment horizontal="center"/>
    </xf>
    <xf numFmtId="0" fontId="9" fillId="0" borderId="0" xfId="4" applyFont="1" applyAlignment="1">
      <alignment horizontal="right" vertical="center"/>
    </xf>
    <xf numFmtId="0" fontId="9" fillId="0" borderId="22" xfId="4" applyFont="1" applyBorder="1" applyAlignment="1">
      <alignment horizontal="right" vertical="center"/>
    </xf>
    <xf numFmtId="0" fontId="7" fillId="0" borderId="2" xfId="3" applyFont="1" applyBorder="1" applyAlignment="1" applyProtection="1">
      <alignment vertical="center"/>
      <protection locked="0"/>
    </xf>
    <xf numFmtId="0" fontId="7" fillId="0" borderId="3" xfId="4" applyBorder="1" applyAlignment="1" applyProtection="1">
      <alignment vertical="center"/>
      <protection locked="0"/>
    </xf>
    <xf numFmtId="165" fontId="9" fillId="0" borderId="26" xfId="3" applyNumberFormat="1" applyFont="1" applyBorder="1" applyAlignment="1">
      <alignment horizontal="center" vertical="center"/>
    </xf>
    <xf numFmtId="0" fontId="7" fillId="0" borderId="9" xfId="4" applyBorder="1" applyAlignment="1" applyProtection="1">
      <alignment horizontal="center" vertical="center"/>
      <protection locked="0"/>
    </xf>
    <xf numFmtId="14" fontId="0" fillId="0" borderId="9" xfId="0" applyNumberFormat="1" applyBorder="1" applyAlignment="1" applyProtection="1">
      <alignment horizontal="center"/>
      <protection locked="0"/>
    </xf>
    <xf numFmtId="14" fontId="0" fillId="0" borderId="27" xfId="0" applyNumberFormat="1" applyBorder="1" applyAlignment="1" applyProtection="1">
      <alignment horizontal="center"/>
      <protection locked="0"/>
    </xf>
    <xf numFmtId="0" fontId="7" fillId="0" borderId="43" xfId="4" applyBorder="1" applyAlignment="1" applyProtection="1">
      <alignment horizontal="left" vertical="top"/>
      <protection locked="0"/>
    </xf>
    <xf numFmtId="0" fontId="7" fillId="0" borderId="60" xfId="4" applyBorder="1" applyAlignment="1" applyProtection="1">
      <alignment horizontal="left" vertical="top"/>
      <protection locked="0"/>
    </xf>
    <xf numFmtId="0" fontId="7" fillId="0" borderId="7" xfId="3" applyFont="1" applyBorder="1" applyAlignment="1" applyProtection="1">
      <alignment horizontal="left" vertical="center"/>
      <protection locked="0"/>
    </xf>
    <xf numFmtId="0" fontId="7" fillId="0" borderId="8" xfId="3" applyFont="1" applyBorder="1" applyAlignment="1" applyProtection="1">
      <alignment horizontal="left" vertical="center"/>
      <protection locked="0"/>
    </xf>
    <xf numFmtId="0" fontId="7" fillId="0" borderId="10" xfId="3" applyFont="1" applyBorder="1" applyAlignment="1" applyProtection="1">
      <alignment horizontal="left" vertical="center"/>
      <protection locked="0"/>
    </xf>
    <xf numFmtId="0" fontId="10" fillId="4" borderId="2" xfId="3" applyFont="1" applyFill="1" applyBorder="1" applyAlignment="1">
      <alignment horizontal="right"/>
    </xf>
    <xf numFmtId="0" fontId="10" fillId="4" borderId="3" xfId="3" applyFont="1" applyFill="1" applyBorder="1" applyAlignment="1">
      <alignment horizontal="right"/>
    </xf>
    <xf numFmtId="0" fontId="10" fillId="0" borderId="42" xfId="4" applyFont="1" applyBorder="1" applyAlignment="1">
      <alignment horizontal="left" vertical="center"/>
    </xf>
    <xf numFmtId="0" fontId="10" fillId="0" borderId="9" xfId="4" applyFont="1" applyBorder="1" applyAlignment="1">
      <alignment horizontal="left" vertical="center"/>
    </xf>
    <xf numFmtId="0" fontId="10" fillId="0" borderId="42" xfId="3" applyFont="1" applyBorder="1" applyAlignment="1">
      <alignment horizontal="left" vertical="center"/>
    </xf>
    <xf numFmtId="0" fontId="10" fillId="0" borderId="9" xfId="3" applyFont="1" applyBorder="1" applyAlignment="1">
      <alignment horizontal="left" vertical="center"/>
    </xf>
    <xf numFmtId="0" fontId="10" fillId="0" borderId="44" xfId="3" applyFont="1" applyBorder="1" applyAlignment="1">
      <alignment horizontal="left" vertical="top"/>
    </xf>
    <xf numFmtId="0" fontId="10" fillId="0" borderId="43" xfId="3" applyFont="1" applyBorder="1" applyAlignment="1">
      <alignment horizontal="left" vertical="top"/>
    </xf>
    <xf numFmtId="0" fontId="7" fillId="2" borderId="3" xfId="4" applyFill="1" applyBorder="1" applyAlignment="1">
      <alignment horizontal="center" vertical="center"/>
    </xf>
    <xf numFmtId="0" fontId="7" fillId="2" borderId="4" xfId="4" applyFill="1" applyBorder="1" applyAlignment="1">
      <alignment horizontal="center" vertical="center"/>
    </xf>
    <xf numFmtId="0" fontId="12" fillId="7" borderId="50" xfId="3" applyFont="1" applyFill="1" applyBorder="1" applyAlignment="1">
      <alignment horizontal="right" vertical="center"/>
    </xf>
    <xf numFmtId="0" fontId="12" fillId="7" borderId="11" xfId="3" applyFont="1" applyFill="1" applyBorder="1" applyAlignment="1">
      <alignment horizontal="right" vertical="center"/>
    </xf>
  </cellXfs>
  <cellStyles count="6">
    <cellStyle name="Comma" xfId="1" builtinId="3"/>
    <cellStyle name="Currency" xfId="2" builtinId="4"/>
    <cellStyle name="Normal" xfId="0" builtinId="0"/>
    <cellStyle name="Normal 2" xfId="5" xr:uid="{00000000-0005-0000-0000-000003000000}"/>
    <cellStyle name="Normal 2 2" xfId="4" xr:uid="{00000000-0005-0000-0000-000004000000}"/>
    <cellStyle name="Normal_Sheet1" xfId="3" xr:uid="{00000000-0005-0000-0000-000005000000}"/>
  </cellStyles>
  <dxfs count="3"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1.xml"/><Relationship Id="rId5" Type="http://schemas.openxmlformats.org/officeDocument/2006/relationships/theme" Target="theme/theme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powerPivotData" Target="model/item.data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7F503FB2-3ABC-472B-9870-43ADEF325ADD}" autoFormatId="16" applyNumberFormats="0" applyBorderFormats="0" applyFontFormats="0" applyPatternFormats="0" applyAlignmentFormats="0" applyWidthHeightFormats="0">
  <queryTableRefresh nextId="4">
    <queryTableFields count="3">
      <queryTableField id="1" name="Column1" tableColumnId="1"/>
      <queryTableField id="2" name="Column2" tableColumnId="2"/>
      <queryTableField id="3" name="Column3" tableColumnId="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0464B11-BDF3-43D3-9F01-BEFFCA23696F}" name="Append1" displayName="Append1" ref="A1:C122" tableType="queryTable" totalsRowShown="0">
  <autoFilter ref="A1:C122" xr:uid="{50464B11-BDF3-43D3-9F01-BEFFCA23696F}"/>
  <tableColumns count="3">
    <tableColumn id="1" xr3:uid="{1BBF059D-7499-4FF8-8CD6-E24EBCFC5A97}" uniqueName="1" name="Key City" queryTableFieldId="1" dataDxfId="2"/>
    <tableColumn id="2" xr3:uid="{FD68FAF8-6696-44CE-AB68-9A41F8C7FAE2}" uniqueName="2" name="County or Other_x000a_Defined Location" queryTableFieldId="2" dataDxfId="1"/>
    <tableColumn id="3" xr3:uid="{5794C629-D095-46BD-BC8D-4E824E8DB47A}" uniqueName="3" name="Portion of Calendar Year" queryTableFieldId="3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/>
  </sheetPr>
  <dimension ref="B3:E29"/>
  <sheetViews>
    <sheetView showGridLines="0" tabSelected="1" workbookViewId="0">
      <selection activeCell="I12" sqref="I12"/>
    </sheetView>
  </sheetViews>
  <sheetFormatPr defaultRowHeight="14.5" x14ac:dyDescent="0.35"/>
  <cols>
    <col min="1" max="1" width="5.453125" customWidth="1"/>
    <col min="2" max="7" width="13.6328125" customWidth="1"/>
    <col min="8" max="10" width="12.6328125" customWidth="1"/>
  </cols>
  <sheetData>
    <row r="3" spans="2:5" ht="15" thickBot="1" x14ac:dyDescent="0.4"/>
    <row r="4" spans="2:5" ht="20" customHeight="1" thickBot="1" x14ac:dyDescent="0.4">
      <c r="B4" s="116" t="s">
        <v>445</v>
      </c>
      <c r="C4" s="117"/>
      <c r="D4" s="114">
        <f>'Week 1'!M43</f>
        <v>0</v>
      </c>
      <c r="E4" s="115"/>
    </row>
    <row r="5" spans="2:5" x14ac:dyDescent="0.35">
      <c r="B5" s="73"/>
      <c r="C5" s="73"/>
    </row>
    <row r="6" spans="2:5" ht="52" customHeight="1" x14ac:dyDescent="0.35">
      <c r="B6" s="113" t="s">
        <v>446</v>
      </c>
      <c r="C6" s="113"/>
      <c r="D6" s="113"/>
    </row>
    <row r="8" spans="2:5" ht="15" thickBot="1" x14ac:dyDescent="0.4"/>
    <row r="9" spans="2:5" ht="14.5" customHeight="1" x14ac:dyDescent="0.35">
      <c r="B9" s="120" t="s">
        <v>2</v>
      </c>
      <c r="C9" s="118" t="s">
        <v>447</v>
      </c>
    </row>
    <row r="10" spans="2:5" ht="15" thickBot="1" x14ac:dyDescent="0.4">
      <c r="B10" s="121"/>
      <c r="C10" s="119"/>
    </row>
    <row r="11" spans="2:5" ht="20" customHeight="1" x14ac:dyDescent="0.35">
      <c r="B11" s="98">
        <v>52201</v>
      </c>
      <c r="C11" s="99">
        <f>'Week 1'!M33</f>
        <v>0</v>
      </c>
    </row>
    <row r="12" spans="2:5" ht="20" customHeight="1" x14ac:dyDescent="0.35">
      <c r="B12" s="90">
        <v>52605</v>
      </c>
      <c r="C12" s="91">
        <f>'Week 1'!M31</f>
        <v>0</v>
      </c>
    </row>
    <row r="13" spans="2:5" ht="20" customHeight="1" x14ac:dyDescent="0.35">
      <c r="B13" s="90">
        <v>53811</v>
      </c>
      <c r="C13" s="91">
        <f>'Week 1'!M11</f>
        <v>0</v>
      </c>
    </row>
    <row r="14" spans="2:5" ht="20" customHeight="1" x14ac:dyDescent="0.35">
      <c r="B14" s="90">
        <v>53812</v>
      </c>
      <c r="C14" s="91">
        <f>'Week 1'!M13</f>
        <v>0</v>
      </c>
    </row>
    <row r="15" spans="2:5" ht="20" customHeight="1" x14ac:dyDescent="0.35">
      <c r="B15" s="90">
        <v>53813</v>
      </c>
      <c r="C15" s="91">
        <f>SUM('Week 1'!M10,'Week 1'!M15)</f>
        <v>0</v>
      </c>
    </row>
    <row r="16" spans="2:5" ht="20" customHeight="1" x14ac:dyDescent="0.35">
      <c r="B16" s="90">
        <v>53814</v>
      </c>
      <c r="C16" s="91">
        <f>'Week 1'!M14</f>
        <v>0</v>
      </c>
    </row>
    <row r="17" spans="2:3" ht="20" customHeight="1" x14ac:dyDescent="0.35">
      <c r="B17" s="90">
        <v>53815</v>
      </c>
      <c r="C17" s="91">
        <f>'Week 1'!M16</f>
        <v>0</v>
      </c>
    </row>
    <row r="18" spans="2:3" ht="20" customHeight="1" x14ac:dyDescent="0.35">
      <c r="B18" s="90">
        <v>53816</v>
      </c>
      <c r="C18" s="91">
        <f>'Week 1'!M12</f>
        <v>0</v>
      </c>
    </row>
    <row r="19" spans="2:3" ht="20" customHeight="1" x14ac:dyDescent="0.35">
      <c r="B19" s="90">
        <v>53817</v>
      </c>
      <c r="C19" s="91">
        <f>SUM('Week 1'!M17,'Week 1'!M19,'Week 1'!M21)</f>
        <v>0</v>
      </c>
    </row>
    <row r="20" spans="2:3" ht="20" customHeight="1" x14ac:dyDescent="0.35">
      <c r="B20" s="90">
        <v>53818</v>
      </c>
      <c r="C20" s="91">
        <f>SUM('Week 1'!M24,'Week 1'!M25,'Week 1'!M26,'Week 1'!M28,'Week 1'!M30,'Week 1'!M32)</f>
        <v>0</v>
      </c>
    </row>
    <row r="21" spans="2:3" ht="20" customHeight="1" x14ac:dyDescent="0.35">
      <c r="B21" s="90">
        <v>53819</v>
      </c>
      <c r="C21" s="91">
        <f>'Week 1'!M34</f>
        <v>0</v>
      </c>
    </row>
    <row r="22" spans="2:3" ht="20" customHeight="1" thickBot="1" x14ac:dyDescent="0.4">
      <c r="B22" s="90">
        <v>53820</v>
      </c>
      <c r="C22" s="91">
        <f>SUM('Week 1'!M22,'Week 1'!M23)</f>
        <v>0</v>
      </c>
    </row>
    <row r="23" spans="2:3" ht="20" customHeight="1" thickBot="1" x14ac:dyDescent="0.4">
      <c r="B23" s="97" t="s">
        <v>450</v>
      </c>
      <c r="C23" s="92">
        <f>SUM(C11:C22)</f>
        <v>0</v>
      </c>
    </row>
    <row r="24" spans="2:3" ht="15" thickBot="1" x14ac:dyDescent="0.4"/>
    <row r="25" spans="2:3" ht="20" customHeight="1" thickBot="1" x14ac:dyDescent="0.4">
      <c r="B25" s="94" t="s">
        <v>448</v>
      </c>
      <c r="C25" s="102">
        <f>'Week 1'!M35</f>
        <v>0</v>
      </c>
    </row>
    <row r="26" spans="2:3" ht="15" thickBot="1" x14ac:dyDescent="0.4"/>
    <row r="27" spans="2:3" ht="42" customHeight="1" thickBot="1" x14ac:dyDescent="0.4">
      <c r="B27" s="95" t="s">
        <v>449</v>
      </c>
      <c r="C27" s="101">
        <f>'Week 1'!M42</f>
        <v>0</v>
      </c>
    </row>
    <row r="28" spans="2:3" ht="15" thickBot="1" x14ac:dyDescent="0.4"/>
    <row r="29" spans="2:3" ht="40" customHeight="1" thickBot="1" x14ac:dyDescent="0.4">
      <c r="B29" s="96" t="s">
        <v>451</v>
      </c>
      <c r="C29" s="100">
        <f>SUM(C23,C25)-C27</f>
        <v>0</v>
      </c>
    </row>
  </sheetData>
  <sheetProtection algorithmName="SHA-512" hashValue="NkLTbPvVP6fTsW+Z5XgT7G1VqF/PB6+lpzAqKX7fF+Hi2/FPSHaBPUci8154Zeyd64qHqHOKhxGCxb/UJxRN7w==" saltValue="g5BzZAVzwLJc6+CZ5ggFOg==" spinCount="100000" sheet="1" objects="1" scenarios="1"/>
  <mergeCells count="5">
    <mergeCell ref="B6:D6"/>
    <mergeCell ref="D4:E4"/>
    <mergeCell ref="B4:C4"/>
    <mergeCell ref="C9:C10"/>
    <mergeCell ref="B9:B10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79998168889431442"/>
    <pageSetUpPr fitToPage="1"/>
  </sheetPr>
  <dimension ref="A1:O54"/>
  <sheetViews>
    <sheetView showGridLines="0" topLeftCell="A10" zoomScale="85" zoomScaleNormal="85" workbookViewId="0">
      <selection activeCell="H18" sqref="H18"/>
    </sheetView>
  </sheetViews>
  <sheetFormatPr defaultRowHeight="14.5" x14ac:dyDescent="0.35"/>
  <cols>
    <col min="5" max="5" width="18.6328125" customWidth="1"/>
    <col min="6" max="12" width="14.6328125" customWidth="1"/>
    <col min="13" max="13" width="11.453125" customWidth="1"/>
    <col min="14" max="14" width="11" customWidth="1"/>
  </cols>
  <sheetData>
    <row r="1" spans="1:14" ht="18" customHeight="1" x14ac:dyDescent="0.35">
      <c r="A1" s="21" t="s">
        <v>27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3"/>
    </row>
    <row r="2" spans="1:14" ht="17" customHeight="1" x14ac:dyDescent="0.35">
      <c r="A2" s="205" t="s">
        <v>35</v>
      </c>
      <c r="B2" s="206"/>
      <c r="C2" s="206"/>
      <c r="D2" s="195"/>
      <c r="E2" s="195"/>
      <c r="F2" s="195"/>
      <c r="G2" s="195"/>
      <c r="H2" s="195"/>
      <c r="I2" s="195"/>
      <c r="J2" s="195"/>
      <c r="K2" s="12" t="s">
        <v>21</v>
      </c>
      <c r="L2" s="196"/>
      <c r="M2" s="196"/>
      <c r="N2" s="197"/>
    </row>
    <row r="3" spans="1:14" ht="17" customHeight="1" x14ac:dyDescent="0.35">
      <c r="A3" s="207" t="s">
        <v>26</v>
      </c>
      <c r="B3" s="208"/>
      <c r="C3" s="208"/>
      <c r="D3" s="200"/>
      <c r="E3" s="201"/>
      <c r="F3" s="201"/>
      <c r="G3" s="201"/>
      <c r="H3" s="201"/>
      <c r="I3" s="201"/>
      <c r="J3" s="201"/>
      <c r="K3" s="201"/>
      <c r="L3" s="201"/>
      <c r="M3" s="201"/>
      <c r="N3" s="202"/>
    </row>
    <row r="4" spans="1:14" ht="17" customHeight="1" thickBot="1" x14ac:dyDescent="0.4">
      <c r="A4" s="209" t="s">
        <v>0</v>
      </c>
      <c r="B4" s="210"/>
      <c r="C4" s="210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9"/>
    </row>
    <row r="5" spans="1:14" ht="17" customHeight="1" thickBot="1" x14ac:dyDescent="0.4">
      <c r="A5" s="203" t="s">
        <v>47</v>
      </c>
      <c r="B5" s="204"/>
      <c r="C5" s="204"/>
      <c r="D5" s="204"/>
      <c r="E5" s="204"/>
      <c r="F5" s="39"/>
      <c r="G5" s="39"/>
      <c r="H5" s="39"/>
      <c r="I5" s="39"/>
      <c r="J5" s="39"/>
      <c r="K5" s="39"/>
      <c r="L5" s="40"/>
      <c r="M5" s="32"/>
      <c r="N5" s="25"/>
    </row>
    <row r="6" spans="1:14" ht="20" customHeight="1" thickBot="1" x14ac:dyDescent="0.4">
      <c r="A6" s="38"/>
      <c r="B6" s="24"/>
      <c r="C6" s="24"/>
      <c r="D6" s="24"/>
      <c r="E6" s="211"/>
      <c r="F6" s="211"/>
      <c r="G6" s="211"/>
      <c r="H6" s="211"/>
      <c r="I6" s="211"/>
      <c r="J6" s="211"/>
      <c r="K6" s="211"/>
      <c r="L6" s="212"/>
      <c r="M6" s="194" t="s">
        <v>1</v>
      </c>
      <c r="N6" s="194" t="s">
        <v>2</v>
      </c>
    </row>
    <row r="7" spans="1:14" ht="15" thickBot="1" x14ac:dyDescent="0.4">
      <c r="A7" s="213" t="s">
        <v>443</v>
      </c>
      <c r="B7" s="214"/>
      <c r="C7" s="214"/>
      <c r="D7" s="214"/>
      <c r="E7" s="214"/>
      <c r="F7" s="103">
        <f t="shared" ref="F7:I7" si="0">+G7-1</f>
        <v>-6</v>
      </c>
      <c r="G7" s="103">
        <f t="shared" si="0"/>
        <v>-5</v>
      </c>
      <c r="H7" s="103">
        <f t="shared" si="0"/>
        <v>-4</v>
      </c>
      <c r="I7" s="103">
        <f t="shared" si="0"/>
        <v>-3</v>
      </c>
      <c r="J7" s="103">
        <f>+K7-1</f>
        <v>-2</v>
      </c>
      <c r="K7" s="103">
        <f>+L7-1</f>
        <v>-1</v>
      </c>
      <c r="L7" s="104"/>
      <c r="M7" s="194"/>
      <c r="N7" s="194"/>
    </row>
    <row r="8" spans="1:14" ht="17" customHeight="1" x14ac:dyDescent="0.35">
      <c r="A8" s="153" t="s">
        <v>36</v>
      </c>
      <c r="B8" s="129" t="s">
        <v>3</v>
      </c>
      <c r="C8" s="130"/>
      <c r="D8" s="130"/>
      <c r="E8" s="131"/>
      <c r="F8" s="33"/>
      <c r="G8" s="33"/>
      <c r="H8" s="33"/>
      <c r="I8" s="33"/>
      <c r="J8" s="33"/>
      <c r="K8" s="33"/>
      <c r="L8" s="34"/>
      <c r="M8" s="122"/>
      <c r="N8" s="124"/>
    </row>
    <row r="9" spans="1:14" ht="17" customHeight="1" thickBot="1" x14ac:dyDescent="0.4">
      <c r="A9" s="154"/>
      <c r="B9" s="126" t="s">
        <v>4</v>
      </c>
      <c r="C9" s="127"/>
      <c r="D9" s="127"/>
      <c r="E9" s="128"/>
      <c r="F9" s="26">
        <v>0.67</v>
      </c>
      <c r="G9" s="26">
        <v>0.67</v>
      </c>
      <c r="H9" s="26">
        <v>0.67</v>
      </c>
      <c r="I9" s="26">
        <v>0.67</v>
      </c>
      <c r="J9" s="26">
        <v>0.67</v>
      </c>
      <c r="K9" s="26">
        <v>0.67</v>
      </c>
      <c r="L9" s="26">
        <v>0.67</v>
      </c>
      <c r="M9" s="123"/>
      <c r="N9" s="125"/>
    </row>
    <row r="10" spans="1:14" ht="17" customHeight="1" x14ac:dyDescent="0.35">
      <c r="A10" s="154"/>
      <c r="B10" s="132" t="s">
        <v>5</v>
      </c>
      <c r="C10" s="133"/>
      <c r="D10" s="133"/>
      <c r="E10" s="133"/>
      <c r="F10" s="11">
        <f t="shared" ref="F10:L10" si="1">F8*F9</f>
        <v>0</v>
      </c>
      <c r="G10" s="11">
        <f t="shared" si="1"/>
        <v>0</v>
      </c>
      <c r="H10" s="11">
        <f t="shared" si="1"/>
        <v>0</v>
      </c>
      <c r="I10" s="11">
        <f t="shared" si="1"/>
        <v>0</v>
      </c>
      <c r="J10" s="11">
        <f t="shared" si="1"/>
        <v>0</v>
      </c>
      <c r="K10" s="11">
        <f t="shared" si="1"/>
        <v>0</v>
      </c>
      <c r="L10" s="27">
        <f t="shared" si="1"/>
        <v>0</v>
      </c>
      <c r="M10" s="85">
        <f t="shared" ref="M10:M17" si="2">SUM(F10:L10)</f>
        <v>0</v>
      </c>
      <c r="N10" s="41">
        <v>53813</v>
      </c>
    </row>
    <row r="11" spans="1:14" ht="17" customHeight="1" x14ac:dyDescent="0.35">
      <c r="A11" s="154"/>
      <c r="B11" s="132" t="s">
        <v>22</v>
      </c>
      <c r="C11" s="133"/>
      <c r="D11" s="133"/>
      <c r="E11" s="133"/>
      <c r="F11" s="10"/>
      <c r="G11" s="10"/>
      <c r="H11" s="10"/>
      <c r="I11" s="10"/>
      <c r="J11" s="10"/>
      <c r="K11" s="10"/>
      <c r="L11" s="28"/>
      <c r="M11" s="36">
        <f t="shared" si="2"/>
        <v>0</v>
      </c>
      <c r="N11" s="42">
        <v>53811</v>
      </c>
    </row>
    <row r="12" spans="1:14" ht="17" customHeight="1" x14ac:dyDescent="0.35">
      <c r="A12" s="154"/>
      <c r="B12" s="132" t="s">
        <v>23</v>
      </c>
      <c r="C12" s="133"/>
      <c r="D12" s="133"/>
      <c r="E12" s="133"/>
      <c r="F12" s="10"/>
      <c r="G12" s="10"/>
      <c r="H12" s="10"/>
      <c r="I12" s="10"/>
      <c r="J12" s="10"/>
      <c r="K12" s="10"/>
      <c r="L12" s="28"/>
      <c r="M12" s="36">
        <f t="shared" si="2"/>
        <v>0</v>
      </c>
      <c r="N12" s="42">
        <v>53816</v>
      </c>
    </row>
    <row r="13" spans="1:14" ht="17" customHeight="1" x14ac:dyDescent="0.35">
      <c r="A13" s="154"/>
      <c r="B13" s="132" t="s">
        <v>24</v>
      </c>
      <c r="C13" s="133"/>
      <c r="D13" s="133"/>
      <c r="E13" s="133"/>
      <c r="F13" s="10"/>
      <c r="G13" s="10"/>
      <c r="H13" s="10"/>
      <c r="I13" s="10"/>
      <c r="J13" s="10"/>
      <c r="K13" s="10"/>
      <c r="L13" s="28"/>
      <c r="M13" s="36">
        <f t="shared" si="2"/>
        <v>0</v>
      </c>
      <c r="N13" s="42">
        <v>53812</v>
      </c>
    </row>
    <row r="14" spans="1:14" ht="17" customHeight="1" x14ac:dyDescent="0.35">
      <c r="A14" s="154"/>
      <c r="B14" s="132" t="s">
        <v>438</v>
      </c>
      <c r="C14" s="133"/>
      <c r="D14" s="133"/>
      <c r="E14" s="133"/>
      <c r="F14" s="10"/>
      <c r="G14" s="10"/>
      <c r="H14" s="10"/>
      <c r="I14" s="10"/>
      <c r="J14" s="10"/>
      <c r="K14" s="10"/>
      <c r="L14" s="28"/>
      <c r="M14" s="36">
        <f t="shared" si="2"/>
        <v>0</v>
      </c>
      <c r="N14" s="42">
        <v>53814</v>
      </c>
    </row>
    <row r="15" spans="1:14" ht="17" customHeight="1" x14ac:dyDescent="0.35">
      <c r="A15" s="154"/>
      <c r="B15" s="132" t="s">
        <v>29</v>
      </c>
      <c r="C15" s="133"/>
      <c r="D15" s="133"/>
      <c r="E15" s="133"/>
      <c r="F15" s="10"/>
      <c r="G15" s="10"/>
      <c r="H15" s="10"/>
      <c r="I15" s="10"/>
      <c r="J15" s="10"/>
      <c r="K15" s="10"/>
      <c r="L15" s="28"/>
      <c r="M15" s="36">
        <f t="shared" si="2"/>
        <v>0</v>
      </c>
      <c r="N15" s="42">
        <v>53813</v>
      </c>
    </row>
    <row r="16" spans="1:14" ht="17" customHeight="1" thickBot="1" x14ac:dyDescent="0.4">
      <c r="A16" s="155"/>
      <c r="B16" s="138" t="s">
        <v>25</v>
      </c>
      <c r="C16" s="139"/>
      <c r="D16" s="139"/>
      <c r="E16" s="139"/>
      <c r="F16" s="14"/>
      <c r="G16" s="14"/>
      <c r="H16" s="14"/>
      <c r="I16" s="14"/>
      <c r="J16" s="14"/>
      <c r="K16" s="14"/>
      <c r="L16" s="29"/>
      <c r="M16" s="37">
        <f t="shared" si="2"/>
        <v>0</v>
      </c>
      <c r="N16" s="43">
        <v>53815</v>
      </c>
    </row>
    <row r="17" spans="1:14" ht="17" customHeight="1" thickBot="1" x14ac:dyDescent="0.4">
      <c r="A17" s="153" t="s">
        <v>7</v>
      </c>
      <c r="B17" s="158" t="s">
        <v>37</v>
      </c>
      <c r="C17" s="159"/>
      <c r="D17" s="159"/>
      <c r="E17" s="159"/>
      <c r="F17" s="13"/>
      <c r="G17" s="13"/>
      <c r="H17" s="13"/>
      <c r="I17" s="13"/>
      <c r="J17" s="13"/>
      <c r="K17" s="13"/>
      <c r="L17" s="30"/>
      <c r="M17" s="83">
        <f t="shared" si="2"/>
        <v>0</v>
      </c>
      <c r="N17" s="65">
        <v>53817</v>
      </c>
    </row>
    <row r="18" spans="1:14" ht="17" customHeight="1" thickBot="1" x14ac:dyDescent="0.4">
      <c r="A18" s="154"/>
      <c r="B18" s="156" t="s">
        <v>31</v>
      </c>
      <c r="C18" s="143"/>
      <c r="D18" s="143"/>
      <c r="E18" s="143"/>
      <c r="F18" s="70">
        <v>0</v>
      </c>
      <c r="G18" s="70">
        <v>0</v>
      </c>
      <c r="H18" s="70">
        <v>0</v>
      </c>
      <c r="I18" s="70">
        <v>0</v>
      </c>
      <c r="J18" s="70">
        <v>0</v>
      </c>
      <c r="K18" s="70">
        <v>0</v>
      </c>
      <c r="L18" s="71">
        <v>0</v>
      </c>
      <c r="M18" s="89"/>
      <c r="N18" s="93"/>
    </row>
    <row r="19" spans="1:14" ht="17" customHeight="1" thickBot="1" x14ac:dyDescent="0.4">
      <c r="A19" s="154"/>
      <c r="B19" s="157" t="s">
        <v>33</v>
      </c>
      <c r="C19" s="141"/>
      <c r="D19" s="141"/>
      <c r="E19" s="141"/>
      <c r="F19" s="19">
        <f>100*F18</f>
        <v>0</v>
      </c>
      <c r="G19" s="19">
        <f t="shared" ref="G19" si="3">100*G18</f>
        <v>0</v>
      </c>
      <c r="H19" s="19">
        <f t="shared" ref="H19" si="4">100*H18</f>
        <v>0</v>
      </c>
      <c r="I19" s="19">
        <f t="shared" ref="I19" si="5">100*I18</f>
        <v>0</v>
      </c>
      <c r="J19" s="19">
        <f t="shared" ref="J19" si="6">100*J18</f>
        <v>0</v>
      </c>
      <c r="K19" s="19">
        <f t="shared" ref="K19" si="7">100*K18</f>
        <v>0</v>
      </c>
      <c r="L19" s="31">
        <f t="shared" ref="L19" si="8">100*L18</f>
        <v>0</v>
      </c>
      <c r="M19" s="86">
        <f>SUM(F19:L19)</f>
        <v>0</v>
      </c>
      <c r="N19" s="66">
        <v>53817</v>
      </c>
    </row>
    <row r="20" spans="1:14" ht="17" customHeight="1" thickBot="1" x14ac:dyDescent="0.4">
      <c r="A20" s="154"/>
      <c r="B20" s="156" t="s">
        <v>32</v>
      </c>
      <c r="C20" s="143"/>
      <c r="D20" s="143"/>
      <c r="E20" s="143"/>
      <c r="F20" s="70">
        <v>0</v>
      </c>
      <c r="G20" s="70">
        <v>0</v>
      </c>
      <c r="H20" s="70">
        <v>0</v>
      </c>
      <c r="I20" s="70">
        <v>0</v>
      </c>
      <c r="J20" s="70">
        <v>0</v>
      </c>
      <c r="K20" s="70">
        <v>0</v>
      </c>
      <c r="L20" s="71">
        <v>0</v>
      </c>
      <c r="M20" s="89"/>
      <c r="N20" s="93"/>
    </row>
    <row r="21" spans="1:14" ht="17" customHeight="1" x14ac:dyDescent="0.35">
      <c r="A21" s="154"/>
      <c r="B21" s="157" t="s">
        <v>34</v>
      </c>
      <c r="C21" s="141"/>
      <c r="D21" s="141"/>
      <c r="E21" s="141"/>
      <c r="F21" s="19">
        <f>220*F20</f>
        <v>0</v>
      </c>
      <c r="G21" s="19">
        <f t="shared" ref="G21" si="9">220*G20</f>
        <v>0</v>
      </c>
      <c r="H21" s="19">
        <f t="shared" ref="H21" si="10">220*H20</f>
        <v>0</v>
      </c>
      <c r="I21" s="19">
        <f t="shared" ref="I21" si="11">220*I20</f>
        <v>0</v>
      </c>
      <c r="J21" s="19">
        <f t="shared" ref="J21" si="12">220*J20</f>
        <v>0</v>
      </c>
      <c r="K21" s="19">
        <f t="shared" ref="K21" si="13">220*K20</f>
        <v>0</v>
      </c>
      <c r="L21" s="31">
        <f t="shared" ref="L21" si="14">220*L20</f>
        <v>0</v>
      </c>
      <c r="M21" s="82">
        <f t="shared" ref="M21:M26" si="15">SUM(F21:L21)</f>
        <v>0</v>
      </c>
      <c r="N21" s="67">
        <v>53817</v>
      </c>
    </row>
    <row r="22" spans="1:14" ht="17" customHeight="1" x14ac:dyDescent="0.35">
      <c r="A22" s="154"/>
      <c r="B22" s="166" t="s">
        <v>28</v>
      </c>
      <c r="C22" s="133"/>
      <c r="D22" s="133"/>
      <c r="E22" s="133"/>
      <c r="F22" s="10"/>
      <c r="G22" s="10"/>
      <c r="H22" s="10"/>
      <c r="I22" s="10"/>
      <c r="J22" s="10"/>
      <c r="K22" s="10"/>
      <c r="L22" s="28"/>
      <c r="M22" s="63">
        <f t="shared" si="15"/>
        <v>0</v>
      </c>
      <c r="N22" s="68">
        <v>53820</v>
      </c>
    </row>
    <row r="23" spans="1:14" ht="17" customHeight="1" thickBot="1" x14ac:dyDescent="0.4">
      <c r="A23" s="155"/>
      <c r="B23" s="167" t="s">
        <v>6</v>
      </c>
      <c r="C23" s="139"/>
      <c r="D23" s="139"/>
      <c r="E23" s="139"/>
      <c r="F23" s="14"/>
      <c r="G23" s="14"/>
      <c r="H23" s="14"/>
      <c r="I23" s="14"/>
      <c r="J23" s="14"/>
      <c r="K23" s="14"/>
      <c r="L23" s="29"/>
      <c r="M23" s="64">
        <f t="shared" si="15"/>
        <v>0</v>
      </c>
      <c r="N23" s="69">
        <v>53820</v>
      </c>
    </row>
    <row r="24" spans="1:14" ht="17" customHeight="1" x14ac:dyDescent="0.35">
      <c r="A24" s="153" t="s">
        <v>8</v>
      </c>
      <c r="B24" s="168" t="s">
        <v>9</v>
      </c>
      <c r="C24" s="159"/>
      <c r="D24" s="159"/>
      <c r="E24" s="159"/>
      <c r="F24" s="13"/>
      <c r="G24" s="13"/>
      <c r="H24" s="13"/>
      <c r="I24" s="13"/>
      <c r="J24" s="13"/>
      <c r="K24" s="13"/>
      <c r="L24" s="30"/>
      <c r="M24" s="35">
        <f t="shared" si="15"/>
        <v>0</v>
      </c>
      <c r="N24" s="44">
        <v>53818</v>
      </c>
    </row>
    <row r="25" spans="1:14" ht="17" customHeight="1" x14ac:dyDescent="0.35">
      <c r="A25" s="154"/>
      <c r="B25" s="132" t="s">
        <v>10</v>
      </c>
      <c r="C25" s="133"/>
      <c r="D25" s="133"/>
      <c r="E25" s="133"/>
      <c r="F25" s="10"/>
      <c r="G25" s="10"/>
      <c r="H25" s="10"/>
      <c r="I25" s="10"/>
      <c r="J25" s="10"/>
      <c r="K25" s="10"/>
      <c r="L25" s="28"/>
      <c r="M25" s="36">
        <f t="shared" si="15"/>
        <v>0</v>
      </c>
      <c r="N25" s="42">
        <v>53818</v>
      </c>
    </row>
    <row r="26" spans="1:14" ht="17" customHeight="1" thickBot="1" x14ac:dyDescent="0.4">
      <c r="A26" s="154"/>
      <c r="B26" s="132" t="s">
        <v>11</v>
      </c>
      <c r="C26" s="133"/>
      <c r="D26" s="133"/>
      <c r="E26" s="133"/>
      <c r="F26" s="10"/>
      <c r="G26" s="10"/>
      <c r="H26" s="10"/>
      <c r="I26" s="10"/>
      <c r="J26" s="10"/>
      <c r="K26" s="10"/>
      <c r="L26" s="28"/>
      <c r="M26" s="76">
        <f t="shared" si="15"/>
        <v>0</v>
      </c>
      <c r="N26" s="42">
        <v>53818</v>
      </c>
    </row>
    <row r="27" spans="1:14" ht="17" customHeight="1" thickBot="1" x14ac:dyDescent="0.4">
      <c r="A27" s="154"/>
      <c r="B27" s="142" t="s">
        <v>442</v>
      </c>
      <c r="C27" s="143"/>
      <c r="D27" s="143"/>
      <c r="E27" s="143"/>
      <c r="F27" s="70">
        <v>0</v>
      </c>
      <c r="G27" s="70">
        <v>0</v>
      </c>
      <c r="H27" s="70">
        <v>0</v>
      </c>
      <c r="I27" s="70">
        <v>0</v>
      </c>
      <c r="J27" s="70">
        <v>0</v>
      </c>
      <c r="K27" s="70">
        <v>0</v>
      </c>
      <c r="L27" s="71">
        <v>0</v>
      </c>
      <c r="M27" s="87"/>
      <c r="N27" s="88"/>
    </row>
    <row r="28" spans="1:14" ht="17" customHeight="1" thickBot="1" x14ac:dyDescent="0.4">
      <c r="A28" s="154"/>
      <c r="B28" s="140" t="s">
        <v>439</v>
      </c>
      <c r="C28" s="141"/>
      <c r="D28" s="141"/>
      <c r="E28" s="141"/>
      <c r="F28" s="19">
        <f>60*F27</f>
        <v>0</v>
      </c>
      <c r="G28" s="19">
        <f t="shared" ref="G28" si="16">60*G27</f>
        <v>0</v>
      </c>
      <c r="H28" s="19">
        <f t="shared" ref="H28" si="17">60*H27</f>
        <v>0</v>
      </c>
      <c r="I28" s="19">
        <f t="shared" ref="I28" si="18">60*I27</f>
        <v>0</v>
      </c>
      <c r="J28" s="19">
        <f t="shared" ref="J28" si="19">60*J27</f>
        <v>0</v>
      </c>
      <c r="K28" s="19">
        <f t="shared" ref="K28" si="20">60*K27</f>
        <v>0</v>
      </c>
      <c r="L28" s="31">
        <f t="shared" ref="L28" si="21">60*L27</f>
        <v>0</v>
      </c>
      <c r="M28" s="84">
        <f>SUM(F28:L28)</f>
        <v>0</v>
      </c>
      <c r="N28" s="42">
        <v>53818</v>
      </c>
    </row>
    <row r="29" spans="1:14" ht="17" customHeight="1" thickBot="1" x14ac:dyDescent="0.4">
      <c r="A29" s="154"/>
      <c r="B29" s="74" t="s">
        <v>441</v>
      </c>
      <c r="C29" s="75"/>
      <c r="D29" s="75"/>
      <c r="E29" s="75"/>
      <c r="F29" s="70">
        <v>0</v>
      </c>
      <c r="G29" s="70">
        <v>0</v>
      </c>
      <c r="H29" s="70">
        <v>0</v>
      </c>
      <c r="I29" s="70">
        <v>0</v>
      </c>
      <c r="J29" s="70">
        <v>0</v>
      </c>
      <c r="K29" s="70">
        <v>0</v>
      </c>
      <c r="L29" s="71">
        <v>0</v>
      </c>
      <c r="M29" s="87"/>
      <c r="N29" s="88"/>
    </row>
    <row r="30" spans="1:14" ht="17" customHeight="1" x14ac:dyDescent="0.35">
      <c r="A30" s="154"/>
      <c r="B30" s="140" t="s">
        <v>440</v>
      </c>
      <c r="C30" s="141"/>
      <c r="D30" s="141"/>
      <c r="E30" s="141"/>
      <c r="F30" s="19">
        <f>75*F29</f>
        <v>0</v>
      </c>
      <c r="G30" s="19">
        <f t="shared" ref="G30" si="22">75*G29</f>
        <v>0</v>
      </c>
      <c r="H30" s="19">
        <f t="shared" ref="H30" si="23">75*H29</f>
        <v>0</v>
      </c>
      <c r="I30" s="19">
        <f t="shared" ref="I30" si="24">75*I29</f>
        <v>0</v>
      </c>
      <c r="J30" s="19">
        <f t="shared" ref="J30" si="25">75*J29</f>
        <v>0</v>
      </c>
      <c r="K30" s="19">
        <f t="shared" ref="K30" si="26">75*K29</f>
        <v>0</v>
      </c>
      <c r="L30" s="31">
        <f t="shared" ref="L30" si="27">75*L29</f>
        <v>0</v>
      </c>
      <c r="M30" s="85">
        <f t="shared" ref="M30:M36" si="28">SUM(F30:L30)</f>
        <v>0</v>
      </c>
      <c r="N30" s="42">
        <v>53818</v>
      </c>
    </row>
    <row r="31" spans="1:14" ht="17" customHeight="1" thickBot="1" x14ac:dyDescent="0.4">
      <c r="A31" s="155"/>
      <c r="B31" s="138" t="s">
        <v>30</v>
      </c>
      <c r="C31" s="139"/>
      <c r="D31" s="139"/>
      <c r="E31" s="139"/>
      <c r="F31" s="14"/>
      <c r="G31" s="14"/>
      <c r="H31" s="14"/>
      <c r="I31" s="14"/>
      <c r="J31" s="14"/>
      <c r="K31" s="14"/>
      <c r="L31" s="29"/>
      <c r="M31" s="37">
        <f t="shared" si="28"/>
        <v>0</v>
      </c>
      <c r="N31" s="43">
        <v>52605</v>
      </c>
    </row>
    <row r="32" spans="1:14" ht="17" customHeight="1" x14ac:dyDescent="0.35">
      <c r="A32" s="153" t="s">
        <v>38</v>
      </c>
      <c r="B32" s="168" t="s">
        <v>12</v>
      </c>
      <c r="C32" s="159"/>
      <c r="D32" s="159"/>
      <c r="E32" s="159"/>
      <c r="F32" s="13"/>
      <c r="G32" s="13"/>
      <c r="H32" s="13"/>
      <c r="I32" s="13"/>
      <c r="J32" s="13"/>
      <c r="K32" s="13"/>
      <c r="L32" s="30"/>
      <c r="M32" s="35">
        <f t="shared" si="28"/>
        <v>0</v>
      </c>
      <c r="N32" s="44">
        <v>53818</v>
      </c>
    </row>
    <row r="33" spans="1:15" ht="17" customHeight="1" x14ac:dyDescent="0.35">
      <c r="A33" s="154"/>
      <c r="B33" s="132" t="s">
        <v>13</v>
      </c>
      <c r="C33" s="133"/>
      <c r="D33" s="133"/>
      <c r="E33" s="133"/>
      <c r="F33" s="10"/>
      <c r="G33" s="10"/>
      <c r="H33" s="10"/>
      <c r="I33" s="10"/>
      <c r="J33" s="10"/>
      <c r="K33" s="10"/>
      <c r="L33" s="28"/>
      <c r="M33" s="36">
        <f t="shared" si="28"/>
        <v>0</v>
      </c>
      <c r="N33" s="42">
        <v>52201</v>
      </c>
    </row>
    <row r="34" spans="1:15" ht="17" customHeight="1" x14ac:dyDescent="0.35">
      <c r="A34" s="154"/>
      <c r="B34" s="132" t="s">
        <v>14</v>
      </c>
      <c r="C34" s="133"/>
      <c r="D34" s="133"/>
      <c r="E34" s="133"/>
      <c r="F34" s="10"/>
      <c r="G34" s="10"/>
      <c r="H34" s="10"/>
      <c r="I34" s="10"/>
      <c r="J34" s="10"/>
      <c r="K34" s="10"/>
      <c r="L34" s="28"/>
      <c r="M34" s="36">
        <f t="shared" si="28"/>
        <v>0</v>
      </c>
      <c r="N34" s="42">
        <v>53819</v>
      </c>
    </row>
    <row r="35" spans="1:15" ht="17" customHeight="1" thickBot="1" x14ac:dyDescent="0.4">
      <c r="A35" s="155"/>
      <c r="B35" s="138" t="s">
        <v>45</v>
      </c>
      <c r="C35" s="139"/>
      <c r="D35" s="139"/>
      <c r="E35" s="139"/>
      <c r="F35" s="144"/>
      <c r="G35" s="145"/>
      <c r="H35" s="145"/>
      <c r="I35" s="145"/>
      <c r="J35" s="145"/>
      <c r="K35" s="145"/>
      <c r="L35" s="146"/>
      <c r="M35" s="37">
        <f>+I50</f>
        <v>0</v>
      </c>
      <c r="N35" s="45"/>
    </row>
    <row r="36" spans="1:15" ht="16" thickBot="1" x14ac:dyDescent="0.4">
      <c r="A36" s="77" t="s">
        <v>15</v>
      </c>
      <c r="B36" s="78"/>
      <c r="C36" s="79"/>
      <c r="D36" s="79"/>
      <c r="E36" s="79"/>
      <c r="F36" s="80">
        <f t="shared" ref="F36:L36" si="29">SUM(F10:F17,F19,F21,F22:F26,F28,F30,F31:F35)</f>
        <v>0</v>
      </c>
      <c r="G36" s="80">
        <f t="shared" si="29"/>
        <v>0</v>
      </c>
      <c r="H36" s="80">
        <f t="shared" si="29"/>
        <v>0</v>
      </c>
      <c r="I36" s="80">
        <f t="shared" si="29"/>
        <v>0</v>
      </c>
      <c r="J36" s="80">
        <f t="shared" si="29"/>
        <v>0</v>
      </c>
      <c r="K36" s="80">
        <f t="shared" si="29"/>
        <v>0</v>
      </c>
      <c r="L36" s="80">
        <f t="shared" si="29"/>
        <v>0</v>
      </c>
      <c r="M36" s="81">
        <f t="shared" si="28"/>
        <v>0</v>
      </c>
      <c r="N36" s="3"/>
    </row>
    <row r="37" spans="1:15" ht="16" thickBot="1" x14ac:dyDescent="0.4">
      <c r="A37" s="6"/>
      <c r="B37" s="5"/>
      <c r="C37" s="5"/>
      <c r="D37" s="5"/>
      <c r="E37" s="5"/>
      <c r="F37" s="5"/>
      <c r="G37" s="5"/>
      <c r="H37" s="5"/>
      <c r="I37" s="5"/>
      <c r="J37" s="5"/>
      <c r="K37" s="136" t="s">
        <v>16</v>
      </c>
      <c r="L37" s="137"/>
      <c r="M37" s="9">
        <f>M36+M35</f>
        <v>0</v>
      </c>
      <c r="N37" s="3"/>
    </row>
    <row r="38" spans="1:15" ht="15" thickBot="1" x14ac:dyDescent="0.4">
      <c r="A38" s="134" t="s">
        <v>48</v>
      </c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</row>
    <row r="39" spans="1:15" ht="15" thickBot="1" x14ac:dyDescent="0.4">
      <c r="A39" s="172" t="s">
        <v>444</v>
      </c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174"/>
      <c r="M39" s="1" t="s">
        <v>18</v>
      </c>
    </row>
    <row r="40" spans="1:15" x14ac:dyDescent="0.35">
      <c r="A40" s="175"/>
      <c r="B40" s="176"/>
      <c r="C40" s="176"/>
      <c r="D40" s="176"/>
      <c r="E40" s="176"/>
      <c r="F40" s="176"/>
      <c r="G40" s="176"/>
      <c r="H40" s="176"/>
      <c r="I40" s="176"/>
      <c r="J40" s="176"/>
      <c r="K40" s="176"/>
      <c r="L40" s="177"/>
      <c r="M40" s="2">
        <v>0</v>
      </c>
    </row>
    <row r="41" spans="1:15" ht="15" thickBot="1" x14ac:dyDescent="0.4">
      <c r="A41" s="181"/>
      <c r="B41" s="182"/>
      <c r="C41" s="182"/>
      <c r="D41" s="182"/>
      <c r="E41" s="182"/>
      <c r="F41" s="182"/>
      <c r="G41" s="182"/>
      <c r="H41" s="182"/>
      <c r="I41" s="182"/>
      <c r="J41" s="182"/>
      <c r="K41" s="182"/>
      <c r="L41" s="183"/>
      <c r="M41" s="57">
        <v>0</v>
      </c>
    </row>
    <row r="42" spans="1:15" ht="16" thickBot="1" x14ac:dyDescent="0.4">
      <c r="A42" s="4"/>
      <c r="B42" s="5"/>
      <c r="C42" s="5"/>
      <c r="D42" s="5"/>
      <c r="E42" s="5"/>
      <c r="F42" s="5"/>
      <c r="G42" s="5"/>
      <c r="H42" s="5"/>
      <c r="I42" s="187" t="s">
        <v>452</v>
      </c>
      <c r="J42" s="187"/>
      <c r="K42" s="187"/>
      <c r="L42" s="188"/>
      <c r="M42" s="9">
        <f>SUM(M40:M41)</f>
        <v>0</v>
      </c>
      <c r="N42" s="3"/>
    </row>
    <row r="43" spans="1:15" ht="16" thickBot="1" x14ac:dyDescent="0.4">
      <c r="A43" s="4"/>
      <c r="B43" s="5"/>
      <c r="C43" s="5"/>
      <c r="D43" s="5"/>
      <c r="E43" s="5"/>
      <c r="F43" s="5"/>
      <c r="G43" s="5"/>
      <c r="H43" s="5"/>
      <c r="I43" s="190" t="s">
        <v>49</v>
      </c>
      <c r="J43" s="190"/>
      <c r="K43" s="190"/>
      <c r="L43" s="191"/>
      <c r="M43" s="58">
        <f>+M37-M42</f>
        <v>0</v>
      </c>
      <c r="N43" s="3"/>
    </row>
    <row r="44" spans="1:15" ht="10" customHeight="1" x14ac:dyDescent="0.35">
      <c r="A44" s="15" t="s">
        <v>39</v>
      </c>
      <c r="B44" s="15"/>
      <c r="C44" s="5"/>
      <c r="D44" s="5"/>
      <c r="E44" s="5"/>
      <c r="F44" s="5"/>
      <c r="G44" s="5"/>
      <c r="H44" s="5"/>
      <c r="I44" s="5"/>
      <c r="J44" s="5"/>
      <c r="K44" s="3"/>
      <c r="L44" s="5"/>
      <c r="M44" s="3"/>
      <c r="N44" s="3"/>
    </row>
    <row r="45" spans="1:15" ht="15.5" x14ac:dyDescent="0.35">
      <c r="A45" s="59" t="s">
        <v>17</v>
      </c>
      <c r="B45" s="189" t="s">
        <v>40</v>
      </c>
      <c r="C45" s="189"/>
      <c r="D45" s="189"/>
      <c r="E45" s="184" t="s">
        <v>41</v>
      </c>
      <c r="F45" s="185"/>
      <c r="G45" s="185"/>
      <c r="H45" s="186"/>
      <c r="I45" s="59" t="s">
        <v>42</v>
      </c>
      <c r="J45" s="60"/>
      <c r="K45" s="61" t="s">
        <v>43</v>
      </c>
      <c r="L45" s="62"/>
      <c r="M45" s="5"/>
      <c r="N45" s="3"/>
      <c r="O45" s="3"/>
    </row>
    <row r="46" spans="1:15" ht="15.5" x14ac:dyDescent="0.35">
      <c r="A46" s="72"/>
      <c r="B46" s="178"/>
      <c r="C46" s="178"/>
      <c r="D46" s="178"/>
      <c r="E46" s="150"/>
      <c r="F46" s="151"/>
      <c r="G46" s="151"/>
      <c r="H46" s="152"/>
      <c r="I46" s="20">
        <v>0</v>
      </c>
      <c r="J46" s="147"/>
      <c r="K46" s="148"/>
      <c r="L46" s="149"/>
      <c r="M46" s="5"/>
      <c r="N46" s="3"/>
      <c r="O46" s="3"/>
    </row>
    <row r="47" spans="1:15" ht="15.5" x14ac:dyDescent="0.35">
      <c r="A47" s="72"/>
      <c r="B47" s="178"/>
      <c r="C47" s="178"/>
      <c r="D47" s="178"/>
      <c r="E47" s="150"/>
      <c r="F47" s="151"/>
      <c r="G47" s="151"/>
      <c r="H47" s="152"/>
      <c r="I47" s="20">
        <v>0</v>
      </c>
      <c r="J47" s="147"/>
      <c r="K47" s="148"/>
      <c r="L47" s="149"/>
      <c r="M47" s="5"/>
      <c r="N47" s="3"/>
      <c r="O47" s="3"/>
    </row>
    <row r="48" spans="1:15" ht="15.5" x14ac:dyDescent="0.35">
      <c r="A48" s="72"/>
      <c r="B48" s="178"/>
      <c r="C48" s="178"/>
      <c r="D48" s="178"/>
      <c r="E48" s="150"/>
      <c r="F48" s="151"/>
      <c r="G48" s="151"/>
      <c r="H48" s="152"/>
      <c r="I48" s="20">
        <v>0</v>
      </c>
      <c r="J48" s="147"/>
      <c r="K48" s="148"/>
      <c r="L48" s="149"/>
      <c r="M48" s="5"/>
      <c r="N48" s="3"/>
      <c r="O48" s="3"/>
    </row>
    <row r="49" spans="1:15" ht="15.5" x14ac:dyDescent="0.35">
      <c r="A49" s="72"/>
      <c r="B49" s="178"/>
      <c r="C49" s="178"/>
      <c r="D49" s="178"/>
      <c r="E49" s="150"/>
      <c r="F49" s="151"/>
      <c r="G49" s="151"/>
      <c r="H49" s="152"/>
      <c r="I49" s="20">
        <v>0</v>
      </c>
      <c r="J49" s="147"/>
      <c r="K49" s="148"/>
      <c r="L49" s="149"/>
      <c r="M49" s="5"/>
      <c r="N49" s="3"/>
      <c r="O49" s="3"/>
    </row>
    <row r="50" spans="1:15" ht="15.5" x14ac:dyDescent="0.35">
      <c r="A50" s="169" t="s">
        <v>44</v>
      </c>
      <c r="B50" s="170"/>
      <c r="C50" s="170"/>
      <c r="D50" s="170"/>
      <c r="E50" s="170"/>
      <c r="F50" s="170"/>
      <c r="G50" s="170"/>
      <c r="H50" s="171"/>
      <c r="I50" s="16">
        <f>SUM(I46:I49)</f>
        <v>0</v>
      </c>
      <c r="J50" s="17"/>
      <c r="K50" s="18"/>
      <c r="L50" s="18"/>
      <c r="M50" s="5"/>
      <c r="N50" s="3"/>
      <c r="O50" s="3"/>
    </row>
    <row r="51" spans="1:15" ht="6.5" customHeight="1" x14ac:dyDescent="0.35">
      <c r="A51" s="4"/>
      <c r="B51" s="5"/>
      <c r="C51" s="5"/>
      <c r="D51" s="5"/>
      <c r="E51" s="5"/>
      <c r="F51" s="5"/>
      <c r="G51" s="5"/>
      <c r="H51" s="5"/>
      <c r="I51" s="5"/>
      <c r="J51" s="5"/>
      <c r="K51" s="3"/>
      <c r="L51" s="5"/>
      <c r="M51" s="3"/>
      <c r="N51" s="3"/>
    </row>
    <row r="52" spans="1:15" ht="15" thickBot="1" x14ac:dyDescent="0.4">
      <c r="A52" s="163" t="s">
        <v>19</v>
      </c>
      <c r="B52" s="164"/>
      <c r="C52" s="164"/>
      <c r="D52" s="164"/>
      <c r="E52" s="164"/>
      <c r="F52" s="164"/>
      <c r="G52" s="164"/>
      <c r="H52" s="164"/>
      <c r="I52" s="164"/>
      <c r="J52" s="164"/>
      <c r="K52" s="164"/>
      <c r="L52" s="165"/>
      <c r="M52" s="165"/>
      <c r="N52" s="165"/>
    </row>
    <row r="53" spans="1:15" ht="33.5" customHeight="1" thickBot="1" x14ac:dyDescent="0.4">
      <c r="A53" s="7" t="s">
        <v>20</v>
      </c>
      <c r="B53" s="8"/>
      <c r="C53" s="8"/>
      <c r="D53" s="8"/>
      <c r="E53" s="8"/>
      <c r="F53" s="179"/>
      <c r="G53" s="180"/>
      <c r="H53" s="180"/>
      <c r="I53" s="192"/>
      <c r="J53" s="193"/>
      <c r="K53" s="193"/>
      <c r="L53" s="7" t="s">
        <v>21</v>
      </c>
      <c r="M53" s="55"/>
      <c r="N53" s="56" t="s">
        <v>499</v>
      </c>
    </row>
    <row r="54" spans="1:15" x14ac:dyDescent="0.35">
      <c r="A54" s="160"/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2"/>
      <c r="M54" s="162"/>
      <c r="N54" s="162"/>
    </row>
  </sheetData>
  <sheetProtection algorithmName="SHA-512" hashValue="+4xETMl/N8PwYaiekL8Mn0WPSTGfTFYPLHgmIEsk0bdtNn1TGe/U5Qi6qUQpktDIJUVCSQreb4vWmk1KbN3SNQ==" saltValue="XoBriP02fY04xmoK9hdwMA==" spinCount="100000" sheet="1" selectLockedCells="1"/>
  <protectedRanges>
    <protectedRange algorithmName="SHA-512" hashValue="2pOZcpAfawMlz/whLVJAnYbcATN5XVxn5iBgzy5PK5sPhrUPqaBCtYy3XCVmVqCWK2WCjyqlLIVZIwHcb14QdQ==" saltValue="skmfyzR1QeJS3rCGrZK/cg==" spinCount="100000" sqref="L7" name="SAT"/>
    <protectedRange algorithmName="SHA-512" hashValue="golJ4bUnErcQSfOIF6IUNN5PvTR832kz0A1oIUzF0NjmKbKA5n/aJYaUlyLDlkSc0KVP1ZlMtOsst7wjyCFi4A==" saltValue="5fWR3+IN+jX1uvjcyzvSmA==" spinCount="100000" sqref="L2:N2" name="DATE"/>
    <protectedRange algorithmName="SHA-512" hashValue="CtWll4d/afE7ICcAKyOiKSUZVPnTX1vdsHWEuODlUoJLKJM6rFgZ4dGFGG38Xrq5DtnDO0q1DGU0fY7VKVkEjQ==" saltValue="BOJpATpfgIE6922LL5REyQ==" spinCount="100000" sqref="M53" name="DATE2"/>
    <protectedRange algorithmName="SHA-512" hashValue="O+D+HiGQmofqniLICeJeL+uK0T82dX82Vpw6wMrvm6MbvbGzvsNv2vj9icZVSAfgLJ7qYEUSZZY85/oyhmahJQ==" saltValue="eV+BkYcK5EXAqv8fEUvhag==" spinCount="100000" sqref="A46:L49" name="OTH EXP DET"/>
    <protectedRange algorithmName="SHA-512" hashValue="U2FpfW0BdMpC74ZYC6HY8xDiN8yvqjdgbe8KExN6mcv5piH6XAu+g32Y5gCKueYRnS5VctCHTCRy62NIVIuDcQ==" saltValue="EleM3MOFDHM8Uti/1HZMwA==" spinCount="100000" sqref="L35" name="OTH EXP"/>
    <protectedRange algorithmName="SHA-512" hashValue="O9x8lozFE/alH1Sp6qd7PIJeMnp0LxUjNSTQkNjoMuY913i/ue0AMIKV/8pdJZa9hmMOYhVyLajzTirz4trOsA==" saltValue="qqvuDH7NAXWPVK7yDZ/Nlg==" spinCount="100000" sqref="F29:L29" name="METRO MEALS"/>
    <protectedRange algorithmName="SHA-512" hashValue="dOWIYU1mQ4znHxri8AVMtF1/+yLLitVuxQa/53KRtJy0Lt1xFfstrZkzrIgUC57pyaNN9jqbcPmd1g4j5S7J9A==" saltValue="n/1QhIJAkc4Fkt3S0ZmR0g==" spinCount="100000" sqref="F20:L20" name="METRO LODGING"/>
    <protectedRange algorithmName="SHA-512" hashValue="8z8AygFA57ZIb44GFfDf3eblPaCR09bf6DkmO2kh9zBBf4s5QKcNC8WIOMtDGfttpVSOaGaFgLLKo4IvCMRYJw==" saltValue="wjyQaQRxbOtpRYQYlBdjkQ==" spinCount="100000" sqref="F8:L8" name="MILEAGE"/>
    <protectedRange algorithmName="SHA-512" hashValue="VBWavsFlPamlc9NDjrvGACOJ3szlLAJmiP8paDoDypYUFGrnWwCnhIAL4N6QkSsDl2PCev7N6nzo/IJB7UdeQw==" saltValue="5wq03Xf4BX1+lidZCHrE5Q==" spinCount="100000" sqref="L5:N5" name="EXCHANGE"/>
    <protectedRange algorithmName="SHA-512" hashValue="PHN+AM5JmBaYDaYqyxJcakM/9KtrfkZqD30lILh6RSdDC4BnIH4SIXbyKP7kcrk+T5G74mxZcmSP3C57PQgKBQ==" saltValue="Gm2JnoNNbCBO+JV3ec7O/g==" spinCount="100000" sqref="D4:N4" name="Purpose"/>
    <protectedRange algorithmName="SHA-512" hashValue="0riDUuO47PSQCAGpgsD4qc77aHc5sDVK1OL7c0ZuUWlvhldUZIFLwFako8IN8cl5/gsktbNA4FWi6p68QUbXmQ==" saltValue="omUqCEMww1dQzE//d4bVbg==" spinCount="100000" sqref="D3:J3" name="Department"/>
    <protectedRange algorithmName="SHA-512" hashValue="KHUXIQb9zZMEr2805q0QmE8OISA5B6nfA7cMrZ9no7chCQEEuXQlgOO74gSQrzNr/lFexKmNwoYgZ4dlJ1izXA==" saltValue="YEQcG85ZGYj37KQ9XCVdew==" spinCount="100000" sqref="D2:J2" name="Name"/>
    <protectedRange algorithmName="SHA-512" hashValue="+SLVXP8jaCH+A/81Fyx1b6lBUN7aQLDPcV3S/UmM1dhoIyO/Xen+f6D1B59NVUtFWCLTMEScFI7BltBLC+vflg==" saltValue="pALE2vLNbRy35mGXNXKmLA==" spinCount="100000" sqref="D5:H5" name="CITY"/>
    <protectedRange algorithmName="SHA-512" hashValue="0o7l725BNqMLdc3P2YftqnzaUH9M2fbj+nL8XONI5ayoQGcgPnDrrvlsvCsU2yK+2M8qxLw9LD5L4FFuSd69zg==" saltValue="FRgNUvMpcmKnGABVViRZiA==" spinCount="100000" sqref="F11:L18" name="TRAVEL"/>
    <protectedRange algorithmName="SHA-512" hashValue="Ww2sF3s4JPUq9Mo8t4mJxGFkdeVE/rM/FmVdhk+8fjH82lLxggP1Os1aOV6GyrmMJIs8HolO6QiNYb5daLM9Ug==" saltValue="2W3kE24U14osbblVEBRIOQ==" spinCount="100000" sqref="F22:L27" name="MEALS"/>
    <protectedRange algorithmName="SHA-512" hashValue="mIo1yZFjNtcvE96G/jzOTGy0TgXMCmOq9WzLGlnQjAlg9OYFTdt9uGnM1aWy/tuIx0P0lqqlSySbs3DCQMHXkg==" saltValue="JkP/z6xEzbze9qUEo140YQ==" spinCount="100000" sqref="F31:L34" name="OTHER"/>
    <protectedRange algorithmName="SHA-512" hashValue="Lmvxo53lA+GcW1u0p+F8Gh2U58zIowIlSBNpx7S0LisBr2bn2uz68R8H4fXBbcl84ej9VDF9l2FHhe2R6Vlfag==" saltValue="TTiEggQe7vRZA2AtRGTTNg==" spinCount="100000" sqref="A40:M41" name="ADVANCES"/>
    <protectedRange algorithmName="SHA-512" hashValue="uWurbMDl2tejv1vouZA7fwwF6RpH+3tUNindgob0cNJ0t+VAhtxO+BaCACX0Nm7VRJZusRViOPRAM82JFsEIwQ==" saltValue="UBxSc9OEzDxuYZmPARjNEw==" spinCount="100000" sqref="F53:K53" name="NAMESIG"/>
    <protectedRange algorithmName="SHA-512" hashValue="atOw/zD6FSmNnrO1316QJ/czb7taTJH8Z4Sw178HvI/8sSCOeF0uxkTwjbKLRDTSjCaFyChV+EvMUlSEittAfg==" saltValue="t0jTAM8rEhHifrd/wCW7iA==" spinCount="100000" sqref="L3:N3" name="PHONE"/>
  </protectedRanges>
  <mergeCells count="72">
    <mergeCell ref="M6:M7"/>
    <mergeCell ref="N6:N7"/>
    <mergeCell ref="D2:J2"/>
    <mergeCell ref="L2:N2"/>
    <mergeCell ref="D4:N4"/>
    <mergeCell ref="D3:N3"/>
    <mergeCell ref="A5:E5"/>
    <mergeCell ref="A2:C2"/>
    <mergeCell ref="A3:C3"/>
    <mergeCell ref="A4:C4"/>
    <mergeCell ref="E6:L6"/>
    <mergeCell ref="A7:E7"/>
    <mergeCell ref="F53:H53"/>
    <mergeCell ref="A41:L41"/>
    <mergeCell ref="E45:H45"/>
    <mergeCell ref="I42:L42"/>
    <mergeCell ref="B45:D45"/>
    <mergeCell ref="I43:L43"/>
    <mergeCell ref="J47:L47"/>
    <mergeCell ref="J48:L48"/>
    <mergeCell ref="J49:L49"/>
    <mergeCell ref="B46:D46"/>
    <mergeCell ref="B47:D47"/>
    <mergeCell ref="B48:D48"/>
    <mergeCell ref="I53:K53"/>
    <mergeCell ref="E47:H47"/>
    <mergeCell ref="E48:H48"/>
    <mergeCell ref="E49:H49"/>
    <mergeCell ref="A54:N54"/>
    <mergeCell ref="A52:N52"/>
    <mergeCell ref="B10:E10"/>
    <mergeCell ref="B22:E22"/>
    <mergeCell ref="B23:E23"/>
    <mergeCell ref="B33:E33"/>
    <mergeCell ref="A32:A35"/>
    <mergeCell ref="B32:E32"/>
    <mergeCell ref="B34:E34"/>
    <mergeCell ref="B31:E31"/>
    <mergeCell ref="A24:A31"/>
    <mergeCell ref="B24:E24"/>
    <mergeCell ref="A50:H50"/>
    <mergeCell ref="A39:L39"/>
    <mergeCell ref="A40:L40"/>
    <mergeCell ref="B49:D49"/>
    <mergeCell ref="J46:L46"/>
    <mergeCell ref="E46:H46"/>
    <mergeCell ref="A17:A23"/>
    <mergeCell ref="A8:A16"/>
    <mergeCell ref="B26:E26"/>
    <mergeCell ref="B18:E18"/>
    <mergeCell ref="B28:E28"/>
    <mergeCell ref="B19:E19"/>
    <mergeCell ref="B21:E21"/>
    <mergeCell ref="B20:E20"/>
    <mergeCell ref="B17:E17"/>
    <mergeCell ref="B16:E16"/>
    <mergeCell ref="B15:E15"/>
    <mergeCell ref="B13:E13"/>
    <mergeCell ref="B12:E12"/>
    <mergeCell ref="B14:E14"/>
    <mergeCell ref="A38:N38"/>
    <mergeCell ref="K37:L37"/>
    <mergeCell ref="B35:E35"/>
    <mergeCell ref="B30:E30"/>
    <mergeCell ref="B27:E27"/>
    <mergeCell ref="F35:L35"/>
    <mergeCell ref="M8:M9"/>
    <mergeCell ref="N8:N9"/>
    <mergeCell ref="B9:E9"/>
    <mergeCell ref="B8:E8"/>
    <mergeCell ref="B25:E25"/>
    <mergeCell ref="B11:E11"/>
  </mergeCells>
  <dataValidations xWindow="531" yWindow="711" count="2">
    <dataValidation type="list" allowBlank="1" showInputMessage="1" showErrorMessage="1" errorTitle="Per Diem" error="Please select 1 in the cell to claim the per diem amount on this day" promptTitle="Per Diem" prompt="Please select 1 in the cell to claim the per diem amount on this day" sqref="F20:L20 F18:L18" xr:uid="{00000000-0002-0000-0100-000000000000}">
      <formula1>"0,1"</formula1>
    </dataValidation>
    <dataValidation type="list" allowBlank="1" showInputMessage="1" showErrorMessage="1" errorTitle="Per Diem" error="Please select 1 in the cell to claim the full per diem amount on this day.  Select .75 for First and Last days of travel." promptTitle="Per Diem" prompt="Please select 1 in the cell to claim the full per diem amount on this day.  Select .75 for First and Last days of travel." sqref="F27:L27 F29:L29" xr:uid="{00000000-0002-0000-0100-000001000000}">
      <formula1>"0,.75,1"</formula1>
    </dataValidation>
  </dataValidations>
  <printOptions horizontalCentered="1" verticalCentered="1"/>
  <pageMargins left="0.25" right="0.25" top="0" bottom="0" header="0" footer="0"/>
  <pageSetup scale="67" fitToWidth="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249977111117893"/>
  </sheetPr>
  <dimension ref="A1:C149"/>
  <sheetViews>
    <sheetView workbookViewId="0">
      <pane ySplit="1" topLeftCell="A2" activePane="bottomLeft" state="frozen"/>
      <selection activeCell="I9" sqref="I9"/>
      <selection pane="bottomLeft"/>
    </sheetView>
  </sheetViews>
  <sheetFormatPr defaultRowHeight="15.5" x14ac:dyDescent="0.35"/>
  <cols>
    <col min="1" max="1" width="14.54296875" style="47" customWidth="1"/>
    <col min="2" max="2" width="36" style="46" customWidth="1"/>
    <col min="3" max="3" width="17.453125" style="47" customWidth="1"/>
  </cols>
  <sheetData>
    <row r="1" spans="1:3" ht="30" customHeight="1" x14ac:dyDescent="0.35">
      <c r="A1" s="48" t="s">
        <v>139</v>
      </c>
      <c r="B1" s="48" t="s">
        <v>140</v>
      </c>
      <c r="C1" s="48" t="s">
        <v>435</v>
      </c>
    </row>
    <row r="2" spans="1:3" ht="20" customHeight="1" x14ac:dyDescent="0.35">
      <c r="A2" s="49" t="s">
        <v>306</v>
      </c>
      <c r="B2" s="50" t="s">
        <v>158</v>
      </c>
      <c r="C2" s="51" t="s">
        <v>436</v>
      </c>
    </row>
    <row r="3" spans="1:3" ht="20" customHeight="1" x14ac:dyDescent="0.35">
      <c r="A3" s="49" t="s">
        <v>307</v>
      </c>
      <c r="B3" s="50" t="s">
        <v>159</v>
      </c>
      <c r="C3" s="51" t="s">
        <v>436</v>
      </c>
    </row>
    <row r="4" spans="1:3" ht="20" customHeight="1" x14ac:dyDescent="0.35">
      <c r="A4" s="49" t="s">
        <v>312</v>
      </c>
      <c r="B4" s="50" t="s">
        <v>164</v>
      </c>
      <c r="C4" s="51" t="s">
        <v>436</v>
      </c>
    </row>
    <row r="5" spans="1:3" ht="20" customHeight="1" x14ac:dyDescent="0.35">
      <c r="A5" s="49" t="s">
        <v>314</v>
      </c>
      <c r="B5" s="50" t="s">
        <v>166</v>
      </c>
      <c r="C5" s="51" t="s">
        <v>436</v>
      </c>
    </row>
    <row r="6" spans="1:3" ht="20" customHeight="1" x14ac:dyDescent="0.35">
      <c r="A6" s="49" t="s">
        <v>316</v>
      </c>
      <c r="B6" s="50" t="s">
        <v>168</v>
      </c>
      <c r="C6" s="51" t="s">
        <v>436</v>
      </c>
    </row>
    <row r="7" spans="1:3" ht="20" customHeight="1" x14ac:dyDescent="0.35">
      <c r="A7" s="49" t="s">
        <v>329</v>
      </c>
      <c r="B7" s="50" t="s">
        <v>181</v>
      </c>
      <c r="C7" s="51" t="s">
        <v>436</v>
      </c>
    </row>
    <row r="8" spans="1:3" ht="20" customHeight="1" x14ac:dyDescent="0.35">
      <c r="A8" s="49" t="s">
        <v>330</v>
      </c>
      <c r="B8" s="50" t="s">
        <v>182</v>
      </c>
      <c r="C8" s="51" t="s">
        <v>436</v>
      </c>
    </row>
    <row r="9" spans="1:3" ht="20" customHeight="1" x14ac:dyDescent="0.35">
      <c r="A9" s="49" t="s">
        <v>331</v>
      </c>
      <c r="B9" s="50" t="s">
        <v>183</v>
      </c>
      <c r="C9" s="51" t="s">
        <v>436</v>
      </c>
    </row>
    <row r="10" spans="1:3" ht="20" customHeight="1" x14ac:dyDescent="0.35">
      <c r="A10" s="49" t="s">
        <v>332</v>
      </c>
      <c r="B10" s="50" t="s">
        <v>184</v>
      </c>
      <c r="C10" s="51" t="s">
        <v>436</v>
      </c>
    </row>
    <row r="11" spans="1:3" ht="20" customHeight="1" x14ac:dyDescent="0.35">
      <c r="A11" s="49" t="s">
        <v>333</v>
      </c>
      <c r="B11" s="50" t="s">
        <v>185</v>
      </c>
      <c r="C11" s="51" t="s">
        <v>436</v>
      </c>
    </row>
    <row r="12" spans="1:3" ht="20" customHeight="1" x14ac:dyDescent="0.35">
      <c r="A12" s="49" t="s">
        <v>334</v>
      </c>
      <c r="B12" s="50" t="s">
        <v>186</v>
      </c>
      <c r="C12" s="51" t="s">
        <v>436</v>
      </c>
    </row>
    <row r="13" spans="1:3" ht="20" customHeight="1" x14ac:dyDescent="0.35">
      <c r="A13" s="49" t="s">
        <v>335</v>
      </c>
      <c r="B13" s="50" t="s">
        <v>187</v>
      </c>
      <c r="C13" s="51" t="s">
        <v>436</v>
      </c>
    </row>
    <row r="14" spans="1:3" ht="20" customHeight="1" x14ac:dyDescent="0.35">
      <c r="A14" s="49" t="s">
        <v>336</v>
      </c>
      <c r="B14" s="50" t="s">
        <v>188</v>
      </c>
      <c r="C14" s="51" t="s">
        <v>436</v>
      </c>
    </row>
    <row r="15" spans="1:3" ht="20" customHeight="1" x14ac:dyDescent="0.35">
      <c r="A15" s="49" t="s">
        <v>337</v>
      </c>
      <c r="B15" s="50" t="s">
        <v>189</v>
      </c>
      <c r="C15" s="51" t="s">
        <v>436</v>
      </c>
    </row>
    <row r="16" spans="1:3" ht="20" customHeight="1" x14ac:dyDescent="0.35">
      <c r="A16" s="49" t="s">
        <v>338</v>
      </c>
      <c r="B16" s="50" t="s">
        <v>190</v>
      </c>
      <c r="C16" s="51" t="s">
        <v>436</v>
      </c>
    </row>
    <row r="17" spans="1:3" ht="20" customHeight="1" x14ac:dyDescent="0.35">
      <c r="A17" s="49" t="s">
        <v>339</v>
      </c>
      <c r="B17" s="50" t="s">
        <v>191</v>
      </c>
      <c r="C17" s="51" t="s">
        <v>436</v>
      </c>
    </row>
    <row r="18" spans="1:3" ht="20" customHeight="1" x14ac:dyDescent="0.35">
      <c r="A18" s="49" t="s">
        <v>340</v>
      </c>
      <c r="B18" s="50" t="s">
        <v>192</v>
      </c>
      <c r="C18" s="51" t="s">
        <v>436</v>
      </c>
    </row>
    <row r="19" spans="1:3" ht="20" customHeight="1" x14ac:dyDescent="0.35">
      <c r="A19" s="49" t="s">
        <v>341</v>
      </c>
      <c r="B19" s="50" t="s">
        <v>193</v>
      </c>
      <c r="C19" s="51" t="s">
        <v>436</v>
      </c>
    </row>
    <row r="20" spans="1:3" ht="20" customHeight="1" x14ac:dyDescent="0.35">
      <c r="A20" s="49" t="s">
        <v>342</v>
      </c>
      <c r="B20" s="50" t="s">
        <v>194</v>
      </c>
      <c r="C20" s="51" t="s">
        <v>436</v>
      </c>
    </row>
    <row r="21" spans="1:3" ht="20" customHeight="1" x14ac:dyDescent="0.35">
      <c r="A21" s="49" t="s">
        <v>343</v>
      </c>
      <c r="B21" s="50" t="s">
        <v>195</v>
      </c>
      <c r="C21" s="51" t="s">
        <v>436</v>
      </c>
    </row>
    <row r="22" spans="1:3" ht="20" customHeight="1" x14ac:dyDescent="0.35">
      <c r="A22" s="49" t="s">
        <v>344</v>
      </c>
      <c r="B22" s="50" t="s">
        <v>196</v>
      </c>
      <c r="C22" s="51" t="s">
        <v>436</v>
      </c>
    </row>
    <row r="23" spans="1:3" ht="20" customHeight="1" x14ac:dyDescent="0.35">
      <c r="A23" s="49" t="s">
        <v>345</v>
      </c>
      <c r="B23" s="50" t="s">
        <v>197</v>
      </c>
      <c r="C23" s="51" t="s">
        <v>436</v>
      </c>
    </row>
    <row r="24" spans="1:3" ht="20" customHeight="1" x14ac:dyDescent="0.35">
      <c r="A24" s="49" t="s">
        <v>346</v>
      </c>
      <c r="B24" s="50" t="s">
        <v>198</v>
      </c>
      <c r="C24" s="51" t="s">
        <v>436</v>
      </c>
    </row>
    <row r="25" spans="1:3" ht="20" customHeight="1" x14ac:dyDescent="0.35">
      <c r="A25" s="49" t="s">
        <v>347</v>
      </c>
      <c r="B25" s="50" t="s">
        <v>199</v>
      </c>
      <c r="C25" s="51" t="s">
        <v>436</v>
      </c>
    </row>
    <row r="26" spans="1:3" ht="20" customHeight="1" x14ac:dyDescent="0.35">
      <c r="A26" s="49" t="s">
        <v>348</v>
      </c>
      <c r="B26" s="50" t="s">
        <v>200</v>
      </c>
      <c r="C26" s="51" t="s">
        <v>436</v>
      </c>
    </row>
    <row r="27" spans="1:3" ht="20" customHeight="1" x14ac:dyDescent="0.35">
      <c r="A27" s="49" t="s">
        <v>361</v>
      </c>
      <c r="B27" s="50" t="s">
        <v>213</v>
      </c>
      <c r="C27" s="51" t="s">
        <v>436</v>
      </c>
    </row>
    <row r="28" spans="1:3" ht="20" customHeight="1" x14ac:dyDescent="0.35">
      <c r="A28" s="49" t="s">
        <v>363</v>
      </c>
      <c r="B28" s="50" t="s">
        <v>215</v>
      </c>
      <c r="C28" s="51" t="s">
        <v>436</v>
      </c>
    </row>
    <row r="29" spans="1:3" ht="20" customHeight="1" x14ac:dyDescent="0.35">
      <c r="A29" s="49" t="s">
        <v>366</v>
      </c>
      <c r="B29" s="50" t="s">
        <v>218</v>
      </c>
      <c r="C29" s="51" t="s">
        <v>436</v>
      </c>
    </row>
    <row r="30" spans="1:3" ht="20" customHeight="1" x14ac:dyDescent="0.35">
      <c r="A30" s="49" t="s">
        <v>367</v>
      </c>
      <c r="B30" s="50" t="s">
        <v>219</v>
      </c>
      <c r="C30" s="51" t="s">
        <v>436</v>
      </c>
    </row>
    <row r="31" spans="1:3" ht="20" customHeight="1" x14ac:dyDescent="0.35">
      <c r="A31" s="52" t="s">
        <v>287</v>
      </c>
      <c r="B31" s="53" t="s">
        <v>141</v>
      </c>
      <c r="C31" s="54" t="s">
        <v>437</v>
      </c>
    </row>
    <row r="32" spans="1:3" ht="20" customHeight="1" x14ac:dyDescent="0.35">
      <c r="A32" s="52" t="s">
        <v>288</v>
      </c>
      <c r="B32" s="53" t="s">
        <v>142</v>
      </c>
      <c r="C32" s="54" t="s">
        <v>437</v>
      </c>
    </row>
    <row r="33" spans="1:3" ht="20" customHeight="1" x14ac:dyDescent="0.35">
      <c r="A33" s="52" t="s">
        <v>289</v>
      </c>
      <c r="B33" s="53" t="s">
        <v>143</v>
      </c>
      <c r="C33" s="54" t="s">
        <v>437</v>
      </c>
    </row>
    <row r="34" spans="1:3" ht="20" customHeight="1" x14ac:dyDescent="0.35">
      <c r="A34" s="52" t="s">
        <v>290</v>
      </c>
      <c r="B34" s="53" t="s">
        <v>144</v>
      </c>
      <c r="C34" s="54" t="s">
        <v>437</v>
      </c>
    </row>
    <row r="35" spans="1:3" ht="20" customHeight="1" x14ac:dyDescent="0.35">
      <c r="A35" s="52" t="s">
        <v>291</v>
      </c>
      <c r="B35" s="53" t="s">
        <v>145</v>
      </c>
      <c r="C35" s="54" t="s">
        <v>437</v>
      </c>
    </row>
    <row r="36" spans="1:3" ht="20" customHeight="1" x14ac:dyDescent="0.35">
      <c r="A36" s="52" t="s">
        <v>292</v>
      </c>
      <c r="B36" s="53" t="s">
        <v>146</v>
      </c>
      <c r="C36" s="54" t="s">
        <v>437</v>
      </c>
    </row>
    <row r="37" spans="1:3" ht="20" customHeight="1" x14ac:dyDescent="0.35">
      <c r="A37" s="52" t="s">
        <v>293</v>
      </c>
      <c r="B37" s="53" t="s">
        <v>147</v>
      </c>
      <c r="C37" s="54" t="s">
        <v>437</v>
      </c>
    </row>
    <row r="38" spans="1:3" ht="20" customHeight="1" x14ac:dyDescent="0.35">
      <c r="A38" s="52" t="s">
        <v>294</v>
      </c>
      <c r="B38" s="53" t="s">
        <v>148</v>
      </c>
      <c r="C38" s="54" t="s">
        <v>437</v>
      </c>
    </row>
    <row r="39" spans="1:3" ht="20" customHeight="1" x14ac:dyDescent="0.35">
      <c r="A39" s="52" t="s">
        <v>295</v>
      </c>
      <c r="B39" s="53" t="s">
        <v>149</v>
      </c>
      <c r="C39" s="54" t="s">
        <v>437</v>
      </c>
    </row>
    <row r="40" spans="1:3" ht="20" customHeight="1" x14ac:dyDescent="0.35">
      <c r="A40" s="52" t="s">
        <v>296</v>
      </c>
      <c r="B40" s="53" t="s">
        <v>150</v>
      </c>
      <c r="C40" s="54" t="s">
        <v>437</v>
      </c>
    </row>
    <row r="41" spans="1:3" ht="20" customHeight="1" x14ac:dyDescent="0.35">
      <c r="A41" s="52" t="s">
        <v>297</v>
      </c>
      <c r="B41" s="53" t="s">
        <v>151</v>
      </c>
      <c r="C41" s="54" t="s">
        <v>437</v>
      </c>
    </row>
    <row r="42" spans="1:3" ht="20" customHeight="1" x14ac:dyDescent="0.35">
      <c r="A42" s="52" t="s">
        <v>298</v>
      </c>
      <c r="B42" s="53" t="s">
        <v>152</v>
      </c>
      <c r="C42" s="54" t="s">
        <v>437</v>
      </c>
    </row>
    <row r="43" spans="1:3" ht="20" customHeight="1" x14ac:dyDescent="0.35">
      <c r="A43" s="52" t="s">
        <v>299</v>
      </c>
      <c r="B43" s="53" t="s">
        <v>153</v>
      </c>
      <c r="C43" s="54" t="s">
        <v>437</v>
      </c>
    </row>
    <row r="44" spans="1:3" ht="20" customHeight="1" x14ac:dyDescent="0.35">
      <c r="A44" s="52" t="s">
        <v>300</v>
      </c>
      <c r="B44" s="53" t="s">
        <v>154</v>
      </c>
      <c r="C44" s="54" t="s">
        <v>437</v>
      </c>
    </row>
    <row r="45" spans="1:3" ht="20" customHeight="1" x14ac:dyDescent="0.35">
      <c r="A45" s="52" t="s">
        <v>301</v>
      </c>
      <c r="B45" s="53" t="s">
        <v>13</v>
      </c>
      <c r="C45" s="54" t="s">
        <v>437</v>
      </c>
    </row>
    <row r="46" spans="1:3" ht="20" customHeight="1" x14ac:dyDescent="0.35">
      <c r="A46" s="52" t="s">
        <v>302</v>
      </c>
      <c r="B46" s="53" t="s">
        <v>155</v>
      </c>
      <c r="C46" s="54" t="s">
        <v>437</v>
      </c>
    </row>
    <row r="47" spans="1:3" ht="20" customHeight="1" x14ac:dyDescent="0.35">
      <c r="A47" s="52" t="s">
        <v>303</v>
      </c>
      <c r="B47" s="53" t="s">
        <v>12</v>
      </c>
      <c r="C47" s="54" t="s">
        <v>437</v>
      </c>
    </row>
    <row r="48" spans="1:3" ht="20" customHeight="1" x14ac:dyDescent="0.35">
      <c r="A48" s="52" t="s">
        <v>304</v>
      </c>
      <c r="B48" s="53" t="s">
        <v>156</v>
      </c>
      <c r="C48" s="54" t="s">
        <v>437</v>
      </c>
    </row>
    <row r="49" spans="1:3" ht="20" customHeight="1" x14ac:dyDescent="0.35">
      <c r="A49" s="52" t="s">
        <v>305</v>
      </c>
      <c r="B49" s="53" t="s">
        <v>157</v>
      </c>
      <c r="C49" s="54" t="s">
        <v>437</v>
      </c>
    </row>
    <row r="50" spans="1:3" ht="20" customHeight="1" x14ac:dyDescent="0.35">
      <c r="A50" s="52" t="s">
        <v>308</v>
      </c>
      <c r="B50" s="53" t="s">
        <v>160</v>
      </c>
      <c r="C50" s="54" t="s">
        <v>437</v>
      </c>
    </row>
    <row r="51" spans="1:3" ht="20" customHeight="1" x14ac:dyDescent="0.35">
      <c r="A51" s="52" t="s">
        <v>309</v>
      </c>
      <c r="B51" s="53" t="s">
        <v>161</v>
      </c>
      <c r="C51" s="54" t="s">
        <v>437</v>
      </c>
    </row>
    <row r="52" spans="1:3" ht="20" customHeight="1" x14ac:dyDescent="0.35">
      <c r="A52" s="52" t="s">
        <v>310</v>
      </c>
      <c r="B52" s="53" t="s">
        <v>162</v>
      </c>
      <c r="C52" s="54" t="s">
        <v>437</v>
      </c>
    </row>
    <row r="53" spans="1:3" ht="20" customHeight="1" x14ac:dyDescent="0.35">
      <c r="A53" s="52" t="s">
        <v>311</v>
      </c>
      <c r="B53" s="53" t="s">
        <v>163</v>
      </c>
      <c r="C53" s="54" t="s">
        <v>437</v>
      </c>
    </row>
    <row r="54" spans="1:3" ht="20" customHeight="1" x14ac:dyDescent="0.35">
      <c r="A54" s="52" t="s">
        <v>313</v>
      </c>
      <c r="B54" s="53" t="s">
        <v>165</v>
      </c>
      <c r="C54" s="54" t="s">
        <v>437</v>
      </c>
    </row>
    <row r="55" spans="1:3" ht="20" customHeight="1" x14ac:dyDescent="0.35">
      <c r="A55" s="52" t="s">
        <v>315</v>
      </c>
      <c r="B55" s="53" t="s">
        <v>167</v>
      </c>
      <c r="C55" s="54" t="s">
        <v>437</v>
      </c>
    </row>
    <row r="56" spans="1:3" ht="20" customHeight="1" x14ac:dyDescent="0.35">
      <c r="A56" s="52" t="s">
        <v>317</v>
      </c>
      <c r="B56" s="53" t="s">
        <v>169</v>
      </c>
      <c r="C56" s="54" t="s">
        <v>437</v>
      </c>
    </row>
    <row r="57" spans="1:3" ht="20" customHeight="1" x14ac:dyDescent="0.35">
      <c r="A57" s="52" t="s">
        <v>318</v>
      </c>
      <c r="B57" s="53" t="s">
        <v>170</v>
      </c>
      <c r="C57" s="54" t="s">
        <v>437</v>
      </c>
    </row>
    <row r="58" spans="1:3" ht="20" customHeight="1" x14ac:dyDescent="0.35">
      <c r="A58" s="52" t="s">
        <v>319</v>
      </c>
      <c r="B58" s="53" t="s">
        <v>171</v>
      </c>
      <c r="C58" s="54" t="s">
        <v>437</v>
      </c>
    </row>
    <row r="59" spans="1:3" ht="20" customHeight="1" x14ac:dyDescent="0.35">
      <c r="A59" s="52" t="s">
        <v>320</v>
      </c>
      <c r="B59" s="53" t="s">
        <v>172</v>
      </c>
      <c r="C59" s="54" t="s">
        <v>437</v>
      </c>
    </row>
    <row r="60" spans="1:3" ht="20" customHeight="1" x14ac:dyDescent="0.35">
      <c r="A60" s="52" t="s">
        <v>321</v>
      </c>
      <c r="B60" s="53" t="s">
        <v>173</v>
      </c>
      <c r="C60" s="54" t="s">
        <v>437</v>
      </c>
    </row>
    <row r="61" spans="1:3" ht="20" customHeight="1" x14ac:dyDescent="0.35">
      <c r="A61" s="52" t="s">
        <v>322</v>
      </c>
      <c r="B61" s="53" t="s">
        <v>174</v>
      </c>
      <c r="C61" s="54" t="s">
        <v>437</v>
      </c>
    </row>
    <row r="62" spans="1:3" ht="20" customHeight="1" x14ac:dyDescent="0.35">
      <c r="A62" s="52" t="s">
        <v>323</v>
      </c>
      <c r="B62" s="53" t="s">
        <v>175</v>
      </c>
      <c r="C62" s="54" t="s">
        <v>437</v>
      </c>
    </row>
    <row r="63" spans="1:3" ht="20" customHeight="1" x14ac:dyDescent="0.35">
      <c r="A63" s="52" t="s">
        <v>324</v>
      </c>
      <c r="B63" s="53" t="s">
        <v>176</v>
      </c>
      <c r="C63" s="54" t="s">
        <v>437</v>
      </c>
    </row>
    <row r="64" spans="1:3" ht="20" customHeight="1" x14ac:dyDescent="0.35">
      <c r="A64" s="52" t="s">
        <v>325</v>
      </c>
      <c r="B64" s="53" t="s">
        <v>177</v>
      </c>
      <c r="C64" s="54" t="s">
        <v>437</v>
      </c>
    </row>
    <row r="65" spans="1:3" ht="20" customHeight="1" x14ac:dyDescent="0.35">
      <c r="A65" s="52" t="s">
        <v>326</v>
      </c>
      <c r="B65" s="53" t="s">
        <v>178</v>
      </c>
      <c r="C65" s="54" t="s">
        <v>437</v>
      </c>
    </row>
    <row r="66" spans="1:3" ht="20" customHeight="1" x14ac:dyDescent="0.35">
      <c r="A66" s="52" t="s">
        <v>327</v>
      </c>
      <c r="B66" s="53" t="s">
        <v>179</v>
      </c>
      <c r="C66" s="54" t="s">
        <v>437</v>
      </c>
    </row>
    <row r="67" spans="1:3" ht="20" customHeight="1" x14ac:dyDescent="0.35">
      <c r="A67" s="52" t="s">
        <v>328</v>
      </c>
      <c r="B67" s="53" t="s">
        <v>180</v>
      </c>
      <c r="C67" s="54" t="s">
        <v>437</v>
      </c>
    </row>
    <row r="68" spans="1:3" ht="20" customHeight="1" x14ac:dyDescent="0.35">
      <c r="A68" s="52" t="s">
        <v>349</v>
      </c>
      <c r="B68" s="53" t="s">
        <v>201</v>
      </c>
      <c r="C68" s="54" t="s">
        <v>437</v>
      </c>
    </row>
    <row r="69" spans="1:3" ht="20" customHeight="1" x14ac:dyDescent="0.35">
      <c r="A69" s="52" t="s">
        <v>350</v>
      </c>
      <c r="B69" s="53" t="s">
        <v>202</v>
      </c>
      <c r="C69" s="54" t="s">
        <v>437</v>
      </c>
    </row>
    <row r="70" spans="1:3" ht="20" customHeight="1" x14ac:dyDescent="0.35">
      <c r="A70" s="52" t="s">
        <v>351</v>
      </c>
      <c r="B70" s="53" t="s">
        <v>203</v>
      </c>
      <c r="C70" s="54" t="s">
        <v>437</v>
      </c>
    </row>
    <row r="71" spans="1:3" ht="20" customHeight="1" x14ac:dyDescent="0.35">
      <c r="A71" s="52" t="s">
        <v>352</v>
      </c>
      <c r="B71" s="53" t="s">
        <v>204</v>
      </c>
      <c r="C71" s="54" t="s">
        <v>437</v>
      </c>
    </row>
    <row r="72" spans="1:3" ht="20" customHeight="1" x14ac:dyDescent="0.35">
      <c r="A72" s="52" t="s">
        <v>353</v>
      </c>
      <c r="B72" s="53" t="s">
        <v>205</v>
      </c>
      <c r="C72" s="54" t="s">
        <v>437</v>
      </c>
    </row>
    <row r="73" spans="1:3" ht="20" customHeight="1" x14ac:dyDescent="0.35">
      <c r="A73" s="52" t="s">
        <v>354</v>
      </c>
      <c r="B73" s="53" t="s">
        <v>206</v>
      </c>
      <c r="C73" s="54" t="s">
        <v>437</v>
      </c>
    </row>
    <row r="74" spans="1:3" ht="20" customHeight="1" x14ac:dyDescent="0.35">
      <c r="A74" s="52" t="s">
        <v>355</v>
      </c>
      <c r="B74" s="53" t="s">
        <v>207</v>
      </c>
      <c r="C74" s="54" t="s">
        <v>437</v>
      </c>
    </row>
    <row r="75" spans="1:3" ht="20" customHeight="1" x14ac:dyDescent="0.35">
      <c r="A75" s="52" t="s">
        <v>356</v>
      </c>
      <c r="B75" s="53" t="s">
        <v>208</v>
      </c>
      <c r="C75" s="54" t="s">
        <v>437</v>
      </c>
    </row>
    <row r="76" spans="1:3" ht="20" customHeight="1" x14ac:dyDescent="0.35">
      <c r="A76" s="52" t="s">
        <v>357</v>
      </c>
      <c r="B76" s="53" t="s">
        <v>209</v>
      </c>
      <c r="C76" s="54" t="s">
        <v>437</v>
      </c>
    </row>
    <row r="77" spans="1:3" ht="20" customHeight="1" x14ac:dyDescent="0.35">
      <c r="A77" s="52" t="s">
        <v>358</v>
      </c>
      <c r="B77" s="53" t="s">
        <v>210</v>
      </c>
      <c r="C77" s="54" t="s">
        <v>437</v>
      </c>
    </row>
    <row r="78" spans="1:3" ht="20" customHeight="1" x14ac:dyDescent="0.35">
      <c r="A78" s="52" t="s">
        <v>359</v>
      </c>
      <c r="B78" s="53" t="s">
        <v>211</v>
      </c>
      <c r="C78" s="54" t="s">
        <v>437</v>
      </c>
    </row>
    <row r="79" spans="1:3" ht="20" customHeight="1" x14ac:dyDescent="0.35">
      <c r="A79" s="52" t="s">
        <v>360</v>
      </c>
      <c r="B79" s="53" t="s">
        <v>212</v>
      </c>
      <c r="C79" s="54" t="s">
        <v>437</v>
      </c>
    </row>
    <row r="80" spans="1:3" ht="20" customHeight="1" x14ac:dyDescent="0.35">
      <c r="A80" s="52" t="s">
        <v>362</v>
      </c>
      <c r="B80" s="53" t="s">
        <v>214</v>
      </c>
      <c r="C80" s="54" t="s">
        <v>437</v>
      </c>
    </row>
    <row r="81" spans="1:3" ht="20" customHeight="1" x14ac:dyDescent="0.35">
      <c r="A81" s="52" t="s">
        <v>364</v>
      </c>
      <c r="B81" s="53" t="s">
        <v>216</v>
      </c>
      <c r="C81" s="54" t="s">
        <v>437</v>
      </c>
    </row>
    <row r="82" spans="1:3" ht="20" customHeight="1" x14ac:dyDescent="0.35">
      <c r="A82" s="52" t="s">
        <v>365</v>
      </c>
      <c r="B82" s="53" t="s">
        <v>217</v>
      </c>
      <c r="C82" s="54" t="s">
        <v>437</v>
      </c>
    </row>
    <row r="83" spans="1:3" ht="20" customHeight="1" x14ac:dyDescent="0.35">
      <c r="A83" s="52" t="s">
        <v>368</v>
      </c>
      <c r="B83" s="53" t="s">
        <v>220</v>
      </c>
      <c r="C83" s="54" t="s">
        <v>437</v>
      </c>
    </row>
    <row r="84" spans="1:3" ht="20" customHeight="1" x14ac:dyDescent="0.35">
      <c r="A84" s="52" t="s">
        <v>369</v>
      </c>
      <c r="B84" s="53" t="s">
        <v>221</v>
      </c>
      <c r="C84" s="54" t="s">
        <v>437</v>
      </c>
    </row>
    <row r="85" spans="1:3" ht="20" customHeight="1" x14ac:dyDescent="0.35">
      <c r="A85" s="52" t="s">
        <v>370</v>
      </c>
      <c r="B85" s="53" t="s">
        <v>222</v>
      </c>
      <c r="C85" s="54" t="s">
        <v>437</v>
      </c>
    </row>
    <row r="86" spans="1:3" ht="20" customHeight="1" x14ac:dyDescent="0.35">
      <c r="A86" s="52" t="s">
        <v>371</v>
      </c>
      <c r="B86" s="53" t="s">
        <v>223</v>
      </c>
      <c r="C86" s="54" t="s">
        <v>437</v>
      </c>
    </row>
    <row r="87" spans="1:3" ht="20" customHeight="1" x14ac:dyDescent="0.35">
      <c r="A87" s="52" t="s">
        <v>372</v>
      </c>
      <c r="B87" s="53" t="s">
        <v>224</v>
      </c>
      <c r="C87" s="54" t="s">
        <v>437</v>
      </c>
    </row>
    <row r="88" spans="1:3" ht="20" customHeight="1" x14ac:dyDescent="0.35">
      <c r="A88" s="52" t="s">
        <v>373</v>
      </c>
      <c r="B88" s="53" t="s">
        <v>225</v>
      </c>
      <c r="C88" s="54" t="s">
        <v>437</v>
      </c>
    </row>
    <row r="89" spans="1:3" ht="20" customHeight="1" x14ac:dyDescent="0.35">
      <c r="A89" s="52" t="s">
        <v>374</v>
      </c>
      <c r="B89" s="53" t="s">
        <v>226</v>
      </c>
      <c r="C89" s="54" t="s">
        <v>437</v>
      </c>
    </row>
    <row r="90" spans="1:3" ht="20" customHeight="1" x14ac:dyDescent="0.35">
      <c r="A90" s="52" t="s">
        <v>375</v>
      </c>
      <c r="B90" s="53" t="s">
        <v>227</v>
      </c>
      <c r="C90" s="54" t="s">
        <v>437</v>
      </c>
    </row>
    <row r="91" spans="1:3" ht="20" customHeight="1" x14ac:dyDescent="0.35">
      <c r="A91" s="52" t="s">
        <v>376</v>
      </c>
      <c r="B91" s="53" t="s">
        <v>228</v>
      </c>
      <c r="C91" s="54" t="s">
        <v>437</v>
      </c>
    </row>
    <row r="92" spans="1:3" ht="20" customHeight="1" x14ac:dyDescent="0.35">
      <c r="A92" s="52" t="s">
        <v>377</v>
      </c>
      <c r="B92" s="53" t="s">
        <v>229</v>
      </c>
      <c r="C92" s="54" t="s">
        <v>437</v>
      </c>
    </row>
    <row r="93" spans="1:3" ht="20" customHeight="1" x14ac:dyDescent="0.35">
      <c r="A93" s="52" t="s">
        <v>378</v>
      </c>
      <c r="B93" s="53" t="s">
        <v>230</v>
      </c>
      <c r="C93" s="54" t="s">
        <v>437</v>
      </c>
    </row>
    <row r="94" spans="1:3" ht="20" customHeight="1" x14ac:dyDescent="0.35">
      <c r="A94" s="52" t="s">
        <v>379</v>
      </c>
      <c r="B94" s="53" t="s">
        <v>231</v>
      </c>
      <c r="C94" s="54" t="s">
        <v>437</v>
      </c>
    </row>
    <row r="95" spans="1:3" ht="20" customHeight="1" x14ac:dyDescent="0.35">
      <c r="A95" s="52" t="s">
        <v>380</v>
      </c>
      <c r="B95" s="53" t="s">
        <v>232</v>
      </c>
      <c r="C95" s="54" t="s">
        <v>437</v>
      </c>
    </row>
    <row r="96" spans="1:3" ht="20" customHeight="1" x14ac:dyDescent="0.35">
      <c r="A96" s="52" t="s">
        <v>381</v>
      </c>
      <c r="B96" s="53" t="s">
        <v>233</v>
      </c>
      <c r="C96" s="54" t="s">
        <v>437</v>
      </c>
    </row>
    <row r="97" spans="1:3" ht="20" customHeight="1" x14ac:dyDescent="0.35">
      <c r="A97" s="52" t="s">
        <v>382</v>
      </c>
      <c r="B97" s="53" t="s">
        <v>234</v>
      </c>
      <c r="C97" s="54" t="s">
        <v>437</v>
      </c>
    </row>
    <row r="98" spans="1:3" ht="20" customHeight="1" x14ac:dyDescent="0.35">
      <c r="A98" s="52" t="s">
        <v>383</v>
      </c>
      <c r="B98" s="53" t="s">
        <v>235</v>
      </c>
      <c r="C98" s="54" t="s">
        <v>437</v>
      </c>
    </row>
    <row r="99" spans="1:3" ht="20" customHeight="1" x14ac:dyDescent="0.35">
      <c r="A99" s="52" t="s">
        <v>384</v>
      </c>
      <c r="B99" s="53" t="s">
        <v>236</v>
      </c>
      <c r="C99" s="54" t="s">
        <v>437</v>
      </c>
    </row>
    <row r="100" spans="1:3" ht="20" customHeight="1" x14ac:dyDescent="0.35">
      <c r="A100" s="52" t="s">
        <v>385</v>
      </c>
      <c r="B100" s="53" t="s">
        <v>237</v>
      </c>
      <c r="C100" s="54" t="s">
        <v>437</v>
      </c>
    </row>
    <row r="101" spans="1:3" ht="20" customHeight="1" x14ac:dyDescent="0.35">
      <c r="A101" s="52" t="s">
        <v>386</v>
      </c>
      <c r="B101" s="53" t="s">
        <v>238</v>
      </c>
      <c r="C101" s="54" t="s">
        <v>437</v>
      </c>
    </row>
    <row r="102" spans="1:3" ht="20" customHeight="1" x14ac:dyDescent="0.35">
      <c r="A102" s="52" t="s">
        <v>387</v>
      </c>
      <c r="B102" s="53" t="s">
        <v>239</v>
      </c>
      <c r="C102" s="54" t="s">
        <v>437</v>
      </c>
    </row>
    <row r="103" spans="1:3" ht="20" customHeight="1" x14ac:dyDescent="0.35">
      <c r="A103" s="52" t="s">
        <v>388</v>
      </c>
      <c r="B103" s="53" t="s">
        <v>240</v>
      </c>
      <c r="C103" s="54" t="s">
        <v>437</v>
      </c>
    </row>
    <row r="104" spans="1:3" ht="20" customHeight="1" x14ac:dyDescent="0.35">
      <c r="A104" s="52" t="s">
        <v>389</v>
      </c>
      <c r="B104" s="53" t="s">
        <v>241</v>
      </c>
      <c r="C104" s="54" t="s">
        <v>437</v>
      </c>
    </row>
    <row r="105" spans="1:3" ht="20" customHeight="1" x14ac:dyDescent="0.35">
      <c r="A105" s="52" t="s">
        <v>390</v>
      </c>
      <c r="B105" s="53" t="s">
        <v>242</v>
      </c>
      <c r="C105" s="54" t="s">
        <v>437</v>
      </c>
    </row>
    <row r="106" spans="1:3" ht="20" customHeight="1" x14ac:dyDescent="0.35">
      <c r="A106" s="52" t="s">
        <v>391</v>
      </c>
      <c r="B106" s="53" t="s">
        <v>243</v>
      </c>
      <c r="C106" s="54" t="s">
        <v>437</v>
      </c>
    </row>
    <row r="107" spans="1:3" ht="20" customHeight="1" x14ac:dyDescent="0.35">
      <c r="A107" s="52" t="s">
        <v>392</v>
      </c>
      <c r="B107" s="53" t="s">
        <v>244</v>
      </c>
      <c r="C107" s="54" t="s">
        <v>437</v>
      </c>
    </row>
    <row r="108" spans="1:3" ht="20" customHeight="1" x14ac:dyDescent="0.35">
      <c r="A108" s="52" t="s">
        <v>393</v>
      </c>
      <c r="B108" s="53" t="s">
        <v>245</v>
      </c>
      <c r="C108" s="54" t="s">
        <v>437</v>
      </c>
    </row>
    <row r="109" spans="1:3" ht="20" customHeight="1" x14ac:dyDescent="0.35">
      <c r="A109" s="52" t="s">
        <v>394</v>
      </c>
      <c r="B109" s="53" t="s">
        <v>246</v>
      </c>
      <c r="C109" s="54" t="s">
        <v>437</v>
      </c>
    </row>
    <row r="110" spans="1:3" ht="20" customHeight="1" x14ac:dyDescent="0.35">
      <c r="A110" s="52" t="s">
        <v>395</v>
      </c>
      <c r="B110" s="53" t="s">
        <v>247</v>
      </c>
      <c r="C110" s="54" t="s">
        <v>437</v>
      </c>
    </row>
    <row r="111" spans="1:3" ht="20" customHeight="1" x14ac:dyDescent="0.35">
      <c r="A111" s="52" t="s">
        <v>396</v>
      </c>
      <c r="B111" s="53" t="s">
        <v>248</v>
      </c>
      <c r="C111" s="54" t="s">
        <v>437</v>
      </c>
    </row>
    <row r="112" spans="1:3" ht="20" customHeight="1" x14ac:dyDescent="0.35">
      <c r="A112" s="52" t="s">
        <v>397</v>
      </c>
      <c r="B112" s="53" t="s">
        <v>249</v>
      </c>
      <c r="C112" s="54" t="s">
        <v>437</v>
      </c>
    </row>
    <row r="113" spans="1:3" ht="20" customHeight="1" x14ac:dyDescent="0.35">
      <c r="A113" s="52" t="s">
        <v>398</v>
      </c>
      <c r="B113" s="53" t="s">
        <v>250</v>
      </c>
      <c r="C113" s="54" t="s">
        <v>437</v>
      </c>
    </row>
    <row r="114" spans="1:3" ht="20" customHeight="1" x14ac:dyDescent="0.35">
      <c r="A114" s="52" t="s">
        <v>399</v>
      </c>
      <c r="B114" s="53" t="s">
        <v>251</v>
      </c>
      <c r="C114" s="54" t="s">
        <v>437</v>
      </c>
    </row>
    <row r="115" spans="1:3" ht="20" customHeight="1" x14ac:dyDescent="0.35">
      <c r="A115" s="52" t="s">
        <v>400</v>
      </c>
      <c r="B115" s="53" t="s">
        <v>252</v>
      </c>
      <c r="C115" s="54" t="s">
        <v>437</v>
      </c>
    </row>
    <row r="116" spans="1:3" ht="20" customHeight="1" x14ac:dyDescent="0.35">
      <c r="A116" s="52" t="s">
        <v>401</v>
      </c>
      <c r="B116" s="53" t="s">
        <v>253</v>
      </c>
      <c r="C116" s="54" t="s">
        <v>437</v>
      </c>
    </row>
    <row r="117" spans="1:3" ht="20" customHeight="1" x14ac:dyDescent="0.35">
      <c r="A117" s="52" t="s">
        <v>402</v>
      </c>
      <c r="B117" s="53" t="s">
        <v>254</v>
      </c>
      <c r="C117" s="54" t="s">
        <v>437</v>
      </c>
    </row>
    <row r="118" spans="1:3" ht="20" customHeight="1" x14ac:dyDescent="0.35">
      <c r="A118" s="52" t="s">
        <v>403</v>
      </c>
      <c r="B118" s="53" t="s">
        <v>255</v>
      </c>
      <c r="C118" s="54" t="s">
        <v>437</v>
      </c>
    </row>
    <row r="119" spans="1:3" ht="20" customHeight="1" x14ac:dyDescent="0.35">
      <c r="A119" s="52" t="s">
        <v>404</v>
      </c>
      <c r="B119" s="53" t="s">
        <v>256</v>
      </c>
      <c r="C119" s="54" t="s">
        <v>437</v>
      </c>
    </row>
    <row r="120" spans="1:3" ht="20" customHeight="1" x14ac:dyDescent="0.35">
      <c r="A120" s="52" t="s">
        <v>405</v>
      </c>
      <c r="B120" s="53" t="s">
        <v>257</v>
      </c>
      <c r="C120" s="54" t="s">
        <v>437</v>
      </c>
    </row>
    <row r="121" spans="1:3" ht="20" customHeight="1" x14ac:dyDescent="0.35">
      <c r="A121" s="52" t="s">
        <v>406</v>
      </c>
      <c r="B121" s="53" t="s">
        <v>258</v>
      </c>
      <c r="C121" s="54" t="s">
        <v>437</v>
      </c>
    </row>
    <row r="122" spans="1:3" ht="20" customHeight="1" x14ac:dyDescent="0.35">
      <c r="A122" s="52" t="s">
        <v>407</v>
      </c>
      <c r="B122" s="53" t="s">
        <v>259</v>
      </c>
      <c r="C122" s="54" t="s">
        <v>437</v>
      </c>
    </row>
    <row r="123" spans="1:3" ht="20" customHeight="1" x14ac:dyDescent="0.35">
      <c r="A123" s="52" t="s">
        <v>408</v>
      </c>
      <c r="B123" s="53" t="s">
        <v>260</v>
      </c>
      <c r="C123" s="54" t="s">
        <v>437</v>
      </c>
    </row>
    <row r="124" spans="1:3" ht="20" customHeight="1" x14ac:dyDescent="0.35">
      <c r="A124" s="52" t="s">
        <v>409</v>
      </c>
      <c r="B124" s="53" t="s">
        <v>261</v>
      </c>
      <c r="C124" s="54" t="s">
        <v>437</v>
      </c>
    </row>
    <row r="125" spans="1:3" ht="20" customHeight="1" x14ac:dyDescent="0.35">
      <c r="A125" s="52" t="s">
        <v>410</v>
      </c>
      <c r="B125" s="53" t="s">
        <v>262</v>
      </c>
      <c r="C125" s="54" t="s">
        <v>437</v>
      </c>
    </row>
    <row r="126" spans="1:3" ht="20" customHeight="1" x14ac:dyDescent="0.35">
      <c r="A126" s="52" t="s">
        <v>411</v>
      </c>
      <c r="B126" s="53" t="s">
        <v>263</v>
      </c>
      <c r="C126" s="54" t="s">
        <v>437</v>
      </c>
    </row>
    <row r="127" spans="1:3" ht="20" customHeight="1" x14ac:dyDescent="0.35">
      <c r="A127" s="52" t="s">
        <v>412</v>
      </c>
      <c r="B127" s="53" t="s">
        <v>264</v>
      </c>
      <c r="C127" s="54" t="s">
        <v>437</v>
      </c>
    </row>
    <row r="128" spans="1:3" ht="20" customHeight="1" x14ac:dyDescent="0.35">
      <c r="A128" s="52" t="s">
        <v>413</v>
      </c>
      <c r="B128" s="53" t="s">
        <v>265</v>
      </c>
      <c r="C128" s="54" t="s">
        <v>437</v>
      </c>
    </row>
    <row r="129" spans="1:3" ht="20" customHeight="1" x14ac:dyDescent="0.35">
      <c r="A129" s="52" t="s">
        <v>414</v>
      </c>
      <c r="B129" s="53" t="s">
        <v>266</v>
      </c>
      <c r="C129" s="54" t="s">
        <v>437</v>
      </c>
    </row>
    <row r="130" spans="1:3" ht="20" customHeight="1" x14ac:dyDescent="0.35">
      <c r="A130" s="52" t="s">
        <v>415</v>
      </c>
      <c r="B130" s="53" t="s">
        <v>267</v>
      </c>
      <c r="C130" s="54" t="s">
        <v>437</v>
      </c>
    </row>
    <row r="131" spans="1:3" ht="20" customHeight="1" x14ac:dyDescent="0.35">
      <c r="A131" s="52" t="s">
        <v>416</v>
      </c>
      <c r="B131" s="53" t="s">
        <v>268</v>
      </c>
      <c r="C131" s="54" t="s">
        <v>437</v>
      </c>
    </row>
    <row r="132" spans="1:3" ht="20" customHeight="1" x14ac:dyDescent="0.35">
      <c r="A132" s="52" t="s">
        <v>417</v>
      </c>
      <c r="B132" s="53" t="s">
        <v>269</v>
      </c>
      <c r="C132" s="54" t="s">
        <v>437</v>
      </c>
    </row>
    <row r="133" spans="1:3" ht="20" customHeight="1" x14ac:dyDescent="0.35">
      <c r="A133" s="52" t="s">
        <v>418</v>
      </c>
      <c r="B133" s="53" t="s">
        <v>270</v>
      </c>
      <c r="C133" s="54" t="s">
        <v>437</v>
      </c>
    </row>
    <row r="134" spans="1:3" ht="20" customHeight="1" x14ac:dyDescent="0.35">
      <c r="A134" s="52" t="s">
        <v>419</v>
      </c>
      <c r="B134" s="53" t="s">
        <v>271</v>
      </c>
      <c r="C134" s="54" t="s">
        <v>437</v>
      </c>
    </row>
    <row r="135" spans="1:3" ht="20" customHeight="1" x14ac:dyDescent="0.35">
      <c r="A135" s="52" t="s">
        <v>420</v>
      </c>
      <c r="B135" s="53" t="s">
        <v>272</v>
      </c>
      <c r="C135" s="54" t="s">
        <v>437</v>
      </c>
    </row>
    <row r="136" spans="1:3" ht="20" customHeight="1" x14ac:dyDescent="0.35">
      <c r="A136" s="52" t="s">
        <v>421</v>
      </c>
      <c r="B136" s="53" t="s">
        <v>273</v>
      </c>
      <c r="C136" s="54" t="s">
        <v>437</v>
      </c>
    </row>
    <row r="137" spans="1:3" ht="20" customHeight="1" x14ac:dyDescent="0.35">
      <c r="A137" s="52" t="s">
        <v>422</v>
      </c>
      <c r="B137" s="53" t="s">
        <v>274</v>
      </c>
      <c r="C137" s="54" t="s">
        <v>437</v>
      </c>
    </row>
    <row r="138" spans="1:3" ht="20" customHeight="1" x14ac:dyDescent="0.35">
      <c r="A138" s="52" t="s">
        <v>423</v>
      </c>
      <c r="B138" s="53" t="s">
        <v>275</v>
      </c>
      <c r="C138" s="54" t="s">
        <v>437</v>
      </c>
    </row>
    <row r="139" spans="1:3" ht="20" customHeight="1" x14ac:dyDescent="0.35">
      <c r="A139" s="52" t="s">
        <v>424</v>
      </c>
      <c r="B139" s="53" t="s">
        <v>276</v>
      </c>
      <c r="C139" s="54" t="s">
        <v>437</v>
      </c>
    </row>
    <row r="140" spans="1:3" ht="20" customHeight="1" x14ac:dyDescent="0.35">
      <c r="A140" s="52" t="s">
        <v>425</v>
      </c>
      <c r="B140" s="53" t="s">
        <v>277</v>
      </c>
      <c r="C140" s="54" t="s">
        <v>437</v>
      </c>
    </row>
    <row r="141" spans="1:3" ht="20" customHeight="1" x14ac:dyDescent="0.35">
      <c r="A141" s="52" t="s">
        <v>426</v>
      </c>
      <c r="B141" s="53" t="s">
        <v>278</v>
      </c>
      <c r="C141" s="54" t="s">
        <v>437</v>
      </c>
    </row>
    <row r="142" spans="1:3" ht="20" customHeight="1" x14ac:dyDescent="0.35">
      <c r="A142" s="52" t="s">
        <v>427</v>
      </c>
      <c r="B142" s="53" t="s">
        <v>279</v>
      </c>
      <c r="C142" s="54" t="s">
        <v>437</v>
      </c>
    </row>
    <row r="143" spans="1:3" ht="20" customHeight="1" x14ac:dyDescent="0.35">
      <c r="A143" s="52" t="s">
        <v>428</v>
      </c>
      <c r="B143" s="53" t="s">
        <v>280</v>
      </c>
      <c r="C143" s="54" t="s">
        <v>437</v>
      </c>
    </row>
    <row r="144" spans="1:3" ht="20" customHeight="1" x14ac:dyDescent="0.35">
      <c r="A144" s="52" t="s">
        <v>429</v>
      </c>
      <c r="B144" s="53" t="s">
        <v>281</v>
      </c>
      <c r="C144" s="54" t="s">
        <v>437</v>
      </c>
    </row>
    <row r="145" spans="1:3" ht="20" customHeight="1" x14ac:dyDescent="0.35">
      <c r="A145" s="52" t="s">
        <v>430</v>
      </c>
      <c r="B145" s="53" t="s">
        <v>282</v>
      </c>
      <c r="C145" s="54" t="s">
        <v>437</v>
      </c>
    </row>
    <row r="146" spans="1:3" ht="20" customHeight="1" x14ac:dyDescent="0.35">
      <c r="A146" s="52" t="s">
        <v>431</v>
      </c>
      <c r="B146" s="53" t="s">
        <v>283</v>
      </c>
      <c r="C146" s="54" t="s">
        <v>437</v>
      </c>
    </row>
    <row r="147" spans="1:3" ht="20" customHeight="1" x14ac:dyDescent="0.35">
      <c r="A147" s="52" t="s">
        <v>432</v>
      </c>
      <c r="B147" s="53" t="s">
        <v>284</v>
      </c>
      <c r="C147" s="54" t="s">
        <v>437</v>
      </c>
    </row>
    <row r="148" spans="1:3" ht="20" customHeight="1" x14ac:dyDescent="0.35">
      <c r="A148" s="52" t="s">
        <v>433</v>
      </c>
      <c r="B148" s="53" t="s">
        <v>285</v>
      </c>
      <c r="C148" s="54" t="s">
        <v>437</v>
      </c>
    </row>
    <row r="149" spans="1:3" ht="20" customHeight="1" x14ac:dyDescent="0.35">
      <c r="A149" s="52" t="s">
        <v>434</v>
      </c>
      <c r="B149" s="53" t="s">
        <v>286</v>
      </c>
      <c r="C149" s="54" t="s">
        <v>437</v>
      </c>
    </row>
  </sheetData>
  <sheetProtection algorithmName="SHA-512" hashValue="NE3TErfTarQjg2DJhICr5QOXuCy8F1F8L3AC0ewPtd+V31r5EK2nZ50nGn6EpofBaCrv5BCpo8WzHVyQALEX4A==" saltValue="WRZ1JiEFcmEGjWxiyWfEYg==" spinCount="100000" sheet="1" objects="1" scenarios="1"/>
  <autoFilter ref="A1:C1" xr:uid="{00000000-0009-0000-0000-000002000000}"/>
  <pageMargins left="0.7" right="0.7" top="0.75" bottom="0.75" header="0.3" footer="0.3"/>
  <pageSetup orientation="portrait" horizont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F5AF2-5882-4DF0-85E2-51EC9758D72F}">
  <sheetPr>
    <tabColor theme="4"/>
  </sheetPr>
  <dimension ref="A1:C122"/>
  <sheetViews>
    <sheetView workbookViewId="0">
      <pane ySplit="1" topLeftCell="A2" activePane="bottomLeft" state="frozen"/>
      <selection pane="bottomLeft" sqref="A1:XFD1048576"/>
    </sheetView>
  </sheetViews>
  <sheetFormatPr defaultRowHeight="14.5" x14ac:dyDescent="0.35"/>
  <cols>
    <col min="1" max="1" width="34.90625" style="105" customWidth="1"/>
    <col min="2" max="2" width="39.6328125" customWidth="1"/>
    <col min="3" max="3" width="29.81640625" customWidth="1"/>
  </cols>
  <sheetData>
    <row r="1" spans="1:3" x14ac:dyDescent="0.35">
      <c r="A1" t="s">
        <v>500</v>
      </c>
      <c r="B1" t="s">
        <v>501</v>
      </c>
      <c r="C1" s="105" t="s">
        <v>502</v>
      </c>
    </row>
    <row r="2" spans="1:3" x14ac:dyDescent="0.35">
      <c r="A2" s="106"/>
      <c r="B2" s="109" t="s">
        <v>453</v>
      </c>
      <c r="C2" s="106"/>
    </row>
    <row r="3" spans="1:3" x14ac:dyDescent="0.35">
      <c r="A3" s="105" t="s">
        <v>454</v>
      </c>
      <c r="B3" t="s">
        <v>455</v>
      </c>
      <c r="C3" t="s">
        <v>85</v>
      </c>
    </row>
    <row r="4" spans="1:3" x14ac:dyDescent="0.35">
      <c r="A4" s="106"/>
      <c r="B4" s="109" t="s">
        <v>503</v>
      </c>
      <c r="C4" s="110"/>
    </row>
    <row r="5" spans="1:3" x14ac:dyDescent="0.35">
      <c r="A5" s="111" t="s">
        <v>456</v>
      </c>
      <c r="B5" s="112" t="s">
        <v>457</v>
      </c>
      <c r="C5" s="112" t="s">
        <v>83</v>
      </c>
    </row>
    <row r="6" spans="1:3" x14ac:dyDescent="0.35">
      <c r="A6" s="111" t="s">
        <v>46</v>
      </c>
      <c r="B6" s="112" t="s">
        <v>504</v>
      </c>
      <c r="C6" s="112" t="s">
        <v>57</v>
      </c>
    </row>
    <row r="7" spans="1:3" x14ac:dyDescent="0.35">
      <c r="A7" s="106"/>
      <c r="B7" s="109" t="s">
        <v>64</v>
      </c>
      <c r="C7" s="110"/>
    </row>
    <row r="8" spans="1:3" ht="29" x14ac:dyDescent="0.35">
      <c r="A8" s="111" t="s">
        <v>560</v>
      </c>
      <c r="B8" s="112" t="s">
        <v>51</v>
      </c>
      <c r="C8" s="111" t="s">
        <v>505</v>
      </c>
    </row>
    <row r="9" spans="1:3" x14ac:dyDescent="0.35">
      <c r="A9" s="111" t="s">
        <v>52</v>
      </c>
      <c r="B9" s="112" t="s">
        <v>52</v>
      </c>
      <c r="C9" s="112" t="s">
        <v>53</v>
      </c>
    </row>
    <row r="10" spans="1:3" x14ac:dyDescent="0.35">
      <c r="A10" s="111" t="s">
        <v>54</v>
      </c>
      <c r="B10" s="112" t="s">
        <v>54</v>
      </c>
      <c r="C10" s="112" t="s">
        <v>57</v>
      </c>
    </row>
    <row r="11" spans="1:3" x14ac:dyDescent="0.35">
      <c r="A11" s="111" t="s">
        <v>55</v>
      </c>
      <c r="B11" s="112" t="s">
        <v>56</v>
      </c>
      <c r="C11" s="112" t="s">
        <v>57</v>
      </c>
    </row>
    <row r="12" spans="1:3" x14ac:dyDescent="0.35">
      <c r="A12" s="111" t="s">
        <v>58</v>
      </c>
      <c r="B12" s="112" t="s">
        <v>58</v>
      </c>
      <c r="C12" s="112" t="s">
        <v>57</v>
      </c>
    </row>
    <row r="13" spans="1:3" x14ac:dyDescent="0.35">
      <c r="A13" s="111" t="s">
        <v>59</v>
      </c>
      <c r="B13" s="112" t="s">
        <v>59</v>
      </c>
      <c r="C13" s="112" t="s">
        <v>57</v>
      </c>
    </row>
    <row r="14" spans="1:3" x14ac:dyDescent="0.35">
      <c r="A14" s="111" t="s">
        <v>506</v>
      </c>
      <c r="B14" s="112" t="s">
        <v>506</v>
      </c>
      <c r="C14" s="112" t="s">
        <v>53</v>
      </c>
    </row>
    <row r="15" spans="1:3" ht="29" x14ac:dyDescent="0.35">
      <c r="A15" s="111" t="s">
        <v>561</v>
      </c>
      <c r="B15" s="112" t="s">
        <v>60</v>
      </c>
      <c r="C15" s="112" t="s">
        <v>57</v>
      </c>
    </row>
    <row r="16" spans="1:3" x14ac:dyDescent="0.35">
      <c r="A16" s="111" t="s">
        <v>61</v>
      </c>
      <c r="B16" s="112" t="s">
        <v>61</v>
      </c>
      <c r="C16" s="112" t="s">
        <v>57</v>
      </c>
    </row>
    <row r="17" spans="1:3" x14ac:dyDescent="0.35">
      <c r="A17" s="111" t="s">
        <v>50</v>
      </c>
      <c r="B17" s="112" t="s">
        <v>62</v>
      </c>
      <c r="C17" s="112" t="s">
        <v>57</v>
      </c>
    </row>
    <row r="18" spans="1:3" ht="29" x14ac:dyDescent="0.35">
      <c r="A18" s="111" t="s">
        <v>562</v>
      </c>
      <c r="B18" s="112" t="s">
        <v>63</v>
      </c>
      <c r="C18" s="112" t="s">
        <v>57</v>
      </c>
    </row>
    <row r="19" spans="1:3" ht="29" x14ac:dyDescent="0.35">
      <c r="A19" s="111" t="s">
        <v>563</v>
      </c>
      <c r="B19" s="112" t="s">
        <v>507</v>
      </c>
      <c r="C19" s="112" t="s">
        <v>57</v>
      </c>
    </row>
    <row r="20" spans="1:3" x14ac:dyDescent="0.35">
      <c r="A20" s="106"/>
      <c r="B20" s="109" t="s">
        <v>508</v>
      </c>
      <c r="C20" s="110"/>
    </row>
    <row r="21" spans="1:3" ht="29" x14ac:dyDescent="0.35">
      <c r="A21" s="111" t="s">
        <v>65</v>
      </c>
      <c r="B21" s="112" t="s">
        <v>66</v>
      </c>
      <c r="C21" s="111" t="s">
        <v>509</v>
      </c>
    </row>
    <row r="22" spans="1:3" ht="29" x14ac:dyDescent="0.35">
      <c r="A22" s="111" t="s">
        <v>68</v>
      </c>
      <c r="B22" s="111" t="s">
        <v>564</v>
      </c>
      <c r="C22" s="111" t="s">
        <v>510</v>
      </c>
    </row>
    <row r="23" spans="1:3" x14ac:dyDescent="0.35">
      <c r="A23" s="111" t="s">
        <v>69</v>
      </c>
      <c r="B23" s="112" t="s">
        <v>70</v>
      </c>
      <c r="C23" s="112" t="s">
        <v>67</v>
      </c>
    </row>
    <row r="24" spans="1:3" ht="29" x14ac:dyDescent="0.35">
      <c r="A24" s="111" t="s">
        <v>565</v>
      </c>
      <c r="B24" s="112" t="s">
        <v>71</v>
      </c>
      <c r="C24" s="111" t="s">
        <v>509</v>
      </c>
    </row>
    <row r="25" spans="1:3" x14ac:dyDescent="0.35">
      <c r="A25" s="111" t="s">
        <v>458</v>
      </c>
      <c r="B25" s="112" t="s">
        <v>459</v>
      </c>
      <c r="C25" s="112" t="s">
        <v>67</v>
      </c>
    </row>
    <row r="26" spans="1:3" x14ac:dyDescent="0.35">
      <c r="A26" s="111" t="s">
        <v>72</v>
      </c>
      <c r="B26" s="112" t="s">
        <v>73</v>
      </c>
      <c r="C26" s="112" t="s">
        <v>57</v>
      </c>
    </row>
    <row r="27" spans="1:3" x14ac:dyDescent="0.35">
      <c r="A27" s="111" t="s">
        <v>74</v>
      </c>
      <c r="B27" s="112" t="s">
        <v>75</v>
      </c>
      <c r="C27" s="112" t="s">
        <v>57</v>
      </c>
    </row>
    <row r="28" spans="1:3" x14ac:dyDescent="0.35">
      <c r="A28" s="106"/>
      <c r="B28" s="109" t="s">
        <v>511</v>
      </c>
      <c r="C28" s="110"/>
    </row>
    <row r="29" spans="1:3" x14ac:dyDescent="0.35">
      <c r="A29" s="105" t="s">
        <v>76</v>
      </c>
      <c r="B29" t="s">
        <v>77</v>
      </c>
      <c r="C29" t="s">
        <v>78</v>
      </c>
    </row>
    <row r="30" spans="1:3" x14ac:dyDescent="0.35">
      <c r="A30" s="106"/>
      <c r="B30" s="109" t="s">
        <v>512</v>
      </c>
      <c r="C30" s="110"/>
    </row>
    <row r="31" spans="1:3" ht="130.5" x14ac:dyDescent="0.35">
      <c r="A31" s="105" t="s">
        <v>566</v>
      </c>
      <c r="C31" s="105" t="s">
        <v>591</v>
      </c>
    </row>
    <row r="32" spans="1:3" x14ac:dyDescent="0.35">
      <c r="A32" s="106"/>
      <c r="B32" s="109" t="s">
        <v>514</v>
      </c>
      <c r="C32" s="106"/>
    </row>
    <row r="33" spans="1:3" ht="29" x14ac:dyDescent="0.35">
      <c r="A33" s="111" t="s">
        <v>567</v>
      </c>
      <c r="B33" s="112" t="s">
        <v>79</v>
      </c>
      <c r="C33" s="112" t="s">
        <v>80</v>
      </c>
    </row>
    <row r="34" spans="1:3" x14ac:dyDescent="0.35">
      <c r="A34" s="111" t="s">
        <v>460</v>
      </c>
      <c r="B34" s="112" t="s">
        <v>461</v>
      </c>
      <c r="C34" s="112" t="s">
        <v>83</v>
      </c>
    </row>
    <row r="35" spans="1:3" x14ac:dyDescent="0.35">
      <c r="A35" s="111" t="s">
        <v>462</v>
      </c>
      <c r="B35" s="112" t="s">
        <v>463</v>
      </c>
      <c r="C35" s="112" t="s">
        <v>83</v>
      </c>
    </row>
    <row r="36" spans="1:3" x14ac:dyDescent="0.35">
      <c r="A36" s="111" t="s">
        <v>81</v>
      </c>
      <c r="B36" s="112" t="s">
        <v>82</v>
      </c>
      <c r="C36" s="112" t="s">
        <v>515</v>
      </c>
    </row>
    <row r="37" spans="1:3" x14ac:dyDescent="0.35">
      <c r="A37" s="111" t="s">
        <v>568</v>
      </c>
      <c r="B37" s="112" t="s">
        <v>516</v>
      </c>
      <c r="C37" s="112" t="s">
        <v>67</v>
      </c>
    </row>
    <row r="38" spans="1:3" ht="29" x14ac:dyDescent="0.35">
      <c r="A38" s="111" t="s">
        <v>569</v>
      </c>
      <c r="B38" s="112" t="s">
        <v>84</v>
      </c>
      <c r="C38" s="112" t="s">
        <v>85</v>
      </c>
    </row>
    <row r="39" spans="1:3" x14ac:dyDescent="0.35">
      <c r="A39" s="111" t="s">
        <v>86</v>
      </c>
      <c r="B39" s="112" t="s">
        <v>87</v>
      </c>
      <c r="C39" s="112" t="s">
        <v>85</v>
      </c>
    </row>
    <row r="40" spans="1:3" x14ac:dyDescent="0.35">
      <c r="A40" s="111" t="s">
        <v>88</v>
      </c>
      <c r="B40" s="112" t="s">
        <v>89</v>
      </c>
      <c r="C40" s="112" t="s">
        <v>57</v>
      </c>
    </row>
    <row r="41" spans="1:3" x14ac:dyDescent="0.35">
      <c r="A41" s="111" t="s">
        <v>90</v>
      </c>
      <c r="B41" s="112" t="s">
        <v>91</v>
      </c>
      <c r="C41" s="112" t="s">
        <v>517</v>
      </c>
    </row>
    <row r="42" spans="1:3" x14ac:dyDescent="0.35">
      <c r="A42" s="111" t="s">
        <v>92</v>
      </c>
      <c r="B42" s="112" t="s">
        <v>93</v>
      </c>
      <c r="C42" s="112" t="s">
        <v>80</v>
      </c>
    </row>
    <row r="43" spans="1:3" x14ac:dyDescent="0.35">
      <c r="A43" s="111" t="s">
        <v>464</v>
      </c>
      <c r="B43" s="112" t="s">
        <v>465</v>
      </c>
      <c r="C43" s="112" t="s">
        <v>85</v>
      </c>
    </row>
    <row r="44" spans="1:3" x14ac:dyDescent="0.35">
      <c r="A44" s="111" t="s">
        <v>466</v>
      </c>
      <c r="B44" s="112" t="s">
        <v>467</v>
      </c>
      <c r="C44" s="112" t="s">
        <v>85</v>
      </c>
    </row>
    <row r="45" spans="1:3" x14ac:dyDescent="0.35">
      <c r="A45" s="111" t="s">
        <v>468</v>
      </c>
      <c r="B45" s="112" t="s">
        <v>469</v>
      </c>
      <c r="C45" s="112" t="s">
        <v>83</v>
      </c>
    </row>
    <row r="46" spans="1:3" x14ac:dyDescent="0.35">
      <c r="A46" s="111" t="s">
        <v>470</v>
      </c>
      <c r="B46" s="112" t="s">
        <v>470</v>
      </c>
      <c r="C46" s="112" t="s">
        <v>518</v>
      </c>
    </row>
    <row r="47" spans="1:3" x14ac:dyDescent="0.35">
      <c r="A47" s="111" t="s">
        <v>471</v>
      </c>
      <c r="B47" s="112" t="s">
        <v>472</v>
      </c>
      <c r="C47" s="112" t="s">
        <v>83</v>
      </c>
    </row>
    <row r="48" spans="1:3" x14ac:dyDescent="0.35">
      <c r="A48" s="111" t="s">
        <v>473</v>
      </c>
      <c r="B48" s="112" t="s">
        <v>474</v>
      </c>
      <c r="C48" s="112" t="s">
        <v>83</v>
      </c>
    </row>
    <row r="49" spans="1:3" ht="29" x14ac:dyDescent="0.35">
      <c r="A49" s="111" t="s">
        <v>570</v>
      </c>
      <c r="B49" s="112" t="s">
        <v>519</v>
      </c>
      <c r="C49" s="112" t="s">
        <v>515</v>
      </c>
    </row>
    <row r="50" spans="1:3" x14ac:dyDescent="0.35">
      <c r="A50" s="111" t="s">
        <v>94</v>
      </c>
      <c r="B50" s="112" t="s">
        <v>95</v>
      </c>
      <c r="C50" s="112" t="s">
        <v>57</v>
      </c>
    </row>
    <row r="51" spans="1:3" x14ac:dyDescent="0.35">
      <c r="A51" s="106"/>
      <c r="B51" s="109" t="s">
        <v>520</v>
      </c>
      <c r="C51" s="110"/>
    </row>
    <row r="52" spans="1:3" x14ac:dyDescent="0.35">
      <c r="A52" s="111" t="s">
        <v>571</v>
      </c>
      <c r="B52" s="112" t="s">
        <v>521</v>
      </c>
      <c r="C52" s="112" t="s">
        <v>522</v>
      </c>
    </row>
    <row r="53" spans="1:3" ht="29" x14ac:dyDescent="0.35">
      <c r="A53" s="111" t="s">
        <v>572</v>
      </c>
      <c r="B53" s="112" t="s">
        <v>96</v>
      </c>
      <c r="C53" s="112" t="s">
        <v>97</v>
      </c>
    </row>
    <row r="54" spans="1:3" x14ac:dyDescent="0.35">
      <c r="A54" s="106"/>
      <c r="B54" s="109" t="s">
        <v>523</v>
      </c>
      <c r="C54" s="110"/>
    </row>
    <row r="55" spans="1:3" ht="29" x14ac:dyDescent="0.35">
      <c r="A55" s="105" t="s">
        <v>573</v>
      </c>
      <c r="B55" t="s">
        <v>524</v>
      </c>
      <c r="C55" s="105" t="s">
        <v>525</v>
      </c>
    </row>
    <row r="56" spans="1:3" x14ac:dyDescent="0.35">
      <c r="A56" s="106"/>
      <c r="B56" s="109" t="s">
        <v>526</v>
      </c>
      <c r="C56" s="106"/>
    </row>
    <row r="57" spans="1:3" ht="29" x14ac:dyDescent="0.35">
      <c r="A57" s="105" t="s">
        <v>98</v>
      </c>
      <c r="B57" t="s">
        <v>99</v>
      </c>
      <c r="C57" s="105" t="s">
        <v>527</v>
      </c>
    </row>
    <row r="58" spans="1:3" x14ac:dyDescent="0.35">
      <c r="A58" s="106"/>
      <c r="B58" s="109" t="s">
        <v>528</v>
      </c>
      <c r="C58" s="106"/>
    </row>
    <row r="59" spans="1:3" ht="29" x14ac:dyDescent="0.35">
      <c r="A59" s="111" t="s">
        <v>100</v>
      </c>
      <c r="B59" s="112" t="s">
        <v>101</v>
      </c>
      <c r="C59" s="111" t="s">
        <v>529</v>
      </c>
    </row>
    <row r="60" spans="1:3" ht="29" x14ac:dyDescent="0.35">
      <c r="A60" s="111" t="s">
        <v>574</v>
      </c>
      <c r="B60" s="112" t="s">
        <v>530</v>
      </c>
      <c r="C60" s="112" t="s">
        <v>78</v>
      </c>
    </row>
    <row r="61" spans="1:3" ht="29" x14ac:dyDescent="0.35">
      <c r="A61" s="111" t="s">
        <v>119</v>
      </c>
      <c r="B61" s="112" t="s">
        <v>475</v>
      </c>
      <c r="C61" s="111" t="s">
        <v>529</v>
      </c>
    </row>
    <row r="62" spans="1:3" x14ac:dyDescent="0.35">
      <c r="A62" s="106"/>
      <c r="B62" s="109" t="s">
        <v>531</v>
      </c>
      <c r="C62" s="106"/>
    </row>
    <row r="63" spans="1:3" x14ac:dyDescent="0.35">
      <c r="A63" s="111" t="s">
        <v>575</v>
      </c>
      <c r="B63" s="112" t="s">
        <v>102</v>
      </c>
      <c r="C63" s="112" t="s">
        <v>78</v>
      </c>
    </row>
    <row r="64" spans="1:3" ht="29" x14ac:dyDescent="0.35">
      <c r="A64" s="111" t="s">
        <v>576</v>
      </c>
      <c r="B64" s="112" t="s">
        <v>577</v>
      </c>
      <c r="C64" s="111" t="s">
        <v>513</v>
      </c>
    </row>
    <row r="65" spans="1:3" x14ac:dyDescent="0.35">
      <c r="A65" s="106"/>
      <c r="B65" s="109" t="s">
        <v>103</v>
      </c>
      <c r="C65" s="106"/>
    </row>
    <row r="66" spans="1:3" x14ac:dyDescent="0.35">
      <c r="A66" s="111" t="s">
        <v>104</v>
      </c>
      <c r="B66" s="112" t="s">
        <v>532</v>
      </c>
      <c r="C66" s="112" t="s">
        <v>57</v>
      </c>
    </row>
    <row r="67" spans="1:3" x14ac:dyDescent="0.35">
      <c r="A67" s="111" t="s">
        <v>105</v>
      </c>
      <c r="B67" s="112" t="s">
        <v>106</v>
      </c>
      <c r="C67" s="112" t="s">
        <v>533</v>
      </c>
    </row>
    <row r="68" spans="1:3" x14ac:dyDescent="0.35">
      <c r="A68" s="111" t="s">
        <v>578</v>
      </c>
      <c r="B68" s="112" t="s">
        <v>579</v>
      </c>
      <c r="C68" s="112" t="s">
        <v>78</v>
      </c>
    </row>
    <row r="69" spans="1:3" x14ac:dyDescent="0.35">
      <c r="A69" s="111" t="s">
        <v>107</v>
      </c>
      <c r="B69" s="112" t="s">
        <v>108</v>
      </c>
      <c r="C69" s="112" t="s">
        <v>57</v>
      </c>
    </row>
    <row r="70" spans="1:3" x14ac:dyDescent="0.35">
      <c r="A70" s="111" t="s">
        <v>110</v>
      </c>
      <c r="B70" s="112" t="s">
        <v>110</v>
      </c>
      <c r="C70" s="112" t="s">
        <v>57</v>
      </c>
    </row>
    <row r="71" spans="1:3" x14ac:dyDescent="0.35">
      <c r="A71" s="106"/>
      <c r="B71" s="109" t="s">
        <v>534</v>
      </c>
      <c r="C71" s="110"/>
    </row>
    <row r="72" spans="1:3" x14ac:dyDescent="0.35">
      <c r="A72" s="111" t="s">
        <v>476</v>
      </c>
      <c r="B72" s="112" t="s">
        <v>477</v>
      </c>
      <c r="C72" s="112" t="s">
        <v>78</v>
      </c>
    </row>
    <row r="73" spans="1:3" x14ac:dyDescent="0.35">
      <c r="A73" s="111" t="s">
        <v>111</v>
      </c>
      <c r="B73" s="112" t="s">
        <v>112</v>
      </c>
      <c r="C73" s="112" t="s">
        <v>78</v>
      </c>
    </row>
    <row r="74" spans="1:3" x14ac:dyDescent="0.35">
      <c r="A74" s="111" t="s">
        <v>113</v>
      </c>
      <c r="B74" s="112" t="s">
        <v>535</v>
      </c>
      <c r="C74" s="112" t="s">
        <v>78</v>
      </c>
    </row>
    <row r="75" spans="1:3" x14ac:dyDescent="0.35">
      <c r="A75" s="106"/>
      <c r="B75" s="109" t="s">
        <v>478</v>
      </c>
      <c r="C75" s="110"/>
    </row>
    <row r="76" spans="1:3" ht="29" x14ac:dyDescent="0.35">
      <c r="A76" s="111" t="s">
        <v>580</v>
      </c>
      <c r="B76" s="112" t="s">
        <v>479</v>
      </c>
      <c r="C76" s="111" t="s">
        <v>505</v>
      </c>
    </row>
    <row r="77" spans="1:3" x14ac:dyDescent="0.35">
      <c r="A77" s="106"/>
      <c r="B77" s="109" t="s">
        <v>536</v>
      </c>
      <c r="C77" s="106"/>
    </row>
    <row r="78" spans="1:3" ht="29" x14ac:dyDescent="0.35">
      <c r="A78" s="111" t="s">
        <v>581</v>
      </c>
      <c r="B78" s="112" t="s">
        <v>114</v>
      </c>
      <c r="C78" s="112" t="s">
        <v>109</v>
      </c>
    </row>
    <row r="79" spans="1:3" x14ac:dyDescent="0.35">
      <c r="A79" s="111" t="s">
        <v>480</v>
      </c>
      <c r="B79" s="112" t="s">
        <v>481</v>
      </c>
      <c r="C79" s="112" t="s">
        <v>78</v>
      </c>
    </row>
    <row r="80" spans="1:3" x14ac:dyDescent="0.35">
      <c r="A80" s="111" t="s">
        <v>537</v>
      </c>
      <c r="B80" s="112" t="s">
        <v>537</v>
      </c>
      <c r="C80" s="112" t="s">
        <v>109</v>
      </c>
    </row>
    <row r="81" spans="1:3" x14ac:dyDescent="0.35">
      <c r="A81" s="106"/>
      <c r="B81" s="109" t="s">
        <v>482</v>
      </c>
      <c r="C81" s="110"/>
    </row>
    <row r="82" spans="1:3" x14ac:dyDescent="0.35">
      <c r="A82" s="111" t="s">
        <v>483</v>
      </c>
      <c r="B82" s="112" t="s">
        <v>484</v>
      </c>
      <c r="C82" s="112" t="s">
        <v>78</v>
      </c>
    </row>
    <row r="83" spans="1:3" x14ac:dyDescent="0.35">
      <c r="A83" s="106"/>
      <c r="B83" s="109" t="s">
        <v>538</v>
      </c>
      <c r="C83" s="110"/>
    </row>
    <row r="84" spans="1:3" x14ac:dyDescent="0.35">
      <c r="A84" s="111" t="s">
        <v>115</v>
      </c>
      <c r="B84" s="112" t="s">
        <v>116</v>
      </c>
      <c r="C84" s="112" t="s">
        <v>57</v>
      </c>
    </row>
    <row r="85" spans="1:3" x14ac:dyDescent="0.35">
      <c r="A85" s="106"/>
      <c r="B85" s="109" t="s">
        <v>539</v>
      </c>
      <c r="C85" s="110"/>
    </row>
    <row r="86" spans="1:3" x14ac:dyDescent="0.35">
      <c r="A86" s="111" t="s">
        <v>485</v>
      </c>
      <c r="B86" s="112" t="s">
        <v>486</v>
      </c>
      <c r="C86" s="112" t="s">
        <v>78</v>
      </c>
    </row>
    <row r="87" spans="1:3" x14ac:dyDescent="0.35">
      <c r="A87" s="111" t="s">
        <v>117</v>
      </c>
      <c r="B87" s="112" t="s">
        <v>118</v>
      </c>
      <c r="C87" s="112" t="s">
        <v>78</v>
      </c>
    </row>
    <row r="88" spans="1:3" ht="29" x14ac:dyDescent="0.35">
      <c r="A88" s="111" t="s">
        <v>582</v>
      </c>
      <c r="B88" s="111" t="s">
        <v>583</v>
      </c>
      <c r="C88" s="111" t="s">
        <v>540</v>
      </c>
    </row>
    <row r="89" spans="1:3" ht="29" x14ac:dyDescent="0.35">
      <c r="A89" s="111" t="s">
        <v>584</v>
      </c>
      <c r="B89" s="112" t="s">
        <v>541</v>
      </c>
      <c r="C89" s="112" t="s">
        <v>78</v>
      </c>
    </row>
    <row r="90" spans="1:3" x14ac:dyDescent="0.35">
      <c r="A90" s="106"/>
      <c r="B90" s="109" t="s">
        <v>487</v>
      </c>
      <c r="C90" s="110"/>
    </row>
    <row r="91" spans="1:3" x14ac:dyDescent="0.35">
      <c r="A91" s="105" t="s">
        <v>585</v>
      </c>
      <c r="B91" t="s">
        <v>488</v>
      </c>
      <c r="C91" t="s">
        <v>542</v>
      </c>
    </row>
    <row r="92" spans="1:3" x14ac:dyDescent="0.35">
      <c r="A92" s="106"/>
      <c r="B92" s="109" t="s">
        <v>543</v>
      </c>
      <c r="C92" s="110"/>
    </row>
    <row r="93" spans="1:3" x14ac:dyDescent="0.35">
      <c r="A93" s="111" t="s">
        <v>586</v>
      </c>
      <c r="B93" s="112" t="s">
        <v>544</v>
      </c>
      <c r="C93" s="112" t="s">
        <v>85</v>
      </c>
    </row>
    <row r="94" spans="1:3" x14ac:dyDescent="0.35">
      <c r="A94" s="111" t="s">
        <v>489</v>
      </c>
      <c r="B94" s="112" t="s">
        <v>490</v>
      </c>
      <c r="C94" s="112" t="s">
        <v>78</v>
      </c>
    </row>
    <row r="95" spans="1:3" x14ac:dyDescent="0.35">
      <c r="A95" s="111" t="s">
        <v>120</v>
      </c>
      <c r="B95" s="112" t="s">
        <v>121</v>
      </c>
      <c r="C95" s="112" t="s">
        <v>78</v>
      </c>
    </row>
    <row r="96" spans="1:3" x14ac:dyDescent="0.35">
      <c r="A96" s="106"/>
      <c r="B96" s="109" t="s">
        <v>545</v>
      </c>
      <c r="C96" s="110"/>
    </row>
    <row r="97" spans="1:3" x14ac:dyDescent="0.35">
      <c r="A97" s="111" t="s">
        <v>122</v>
      </c>
      <c r="B97" s="112" t="s">
        <v>122</v>
      </c>
      <c r="C97" s="112" t="s">
        <v>53</v>
      </c>
    </row>
    <row r="98" spans="1:3" ht="43.5" x14ac:dyDescent="0.35">
      <c r="A98" s="111" t="s">
        <v>123</v>
      </c>
      <c r="B98" s="112" t="s">
        <v>123</v>
      </c>
      <c r="C98" s="111" t="s">
        <v>546</v>
      </c>
    </row>
    <row r="99" spans="1:3" x14ac:dyDescent="0.35">
      <c r="A99" s="106"/>
      <c r="B99" s="109" t="s">
        <v>547</v>
      </c>
      <c r="C99" s="106"/>
    </row>
    <row r="100" spans="1:3" ht="29" x14ac:dyDescent="0.35">
      <c r="A100" s="111" t="s">
        <v>587</v>
      </c>
      <c r="B100" s="112" t="s">
        <v>124</v>
      </c>
      <c r="C100" s="111" t="s">
        <v>505</v>
      </c>
    </row>
    <row r="101" spans="1:3" x14ac:dyDescent="0.35">
      <c r="A101" s="106"/>
      <c r="B101" s="109" t="s">
        <v>548</v>
      </c>
      <c r="C101" s="106"/>
    </row>
    <row r="102" spans="1:3" ht="29" x14ac:dyDescent="0.35">
      <c r="A102" s="111" t="s">
        <v>125</v>
      </c>
      <c r="B102" s="111" t="s">
        <v>588</v>
      </c>
      <c r="C102" s="112" t="s">
        <v>57</v>
      </c>
    </row>
    <row r="103" spans="1:3" x14ac:dyDescent="0.35">
      <c r="A103" s="111" t="s">
        <v>491</v>
      </c>
      <c r="B103" s="112" t="s">
        <v>492</v>
      </c>
      <c r="C103" s="112" t="s">
        <v>549</v>
      </c>
    </row>
    <row r="104" spans="1:3" x14ac:dyDescent="0.35">
      <c r="A104" s="111" t="s">
        <v>493</v>
      </c>
      <c r="B104" s="112" t="s">
        <v>494</v>
      </c>
      <c r="C104" s="112" t="s">
        <v>53</v>
      </c>
    </row>
    <row r="105" spans="1:3" x14ac:dyDescent="0.35">
      <c r="A105" s="106"/>
      <c r="B105" s="109" t="s">
        <v>550</v>
      </c>
      <c r="C105" s="110"/>
    </row>
    <row r="106" spans="1:3" x14ac:dyDescent="0.35">
      <c r="A106" s="111" t="s">
        <v>126</v>
      </c>
      <c r="B106" s="112" t="s">
        <v>127</v>
      </c>
      <c r="C106" s="112" t="s">
        <v>57</v>
      </c>
    </row>
    <row r="107" spans="1:3" x14ac:dyDescent="0.35">
      <c r="A107" s="106"/>
      <c r="B107" s="109" t="s">
        <v>551</v>
      </c>
      <c r="C107" s="110"/>
    </row>
    <row r="108" spans="1:3" ht="29" x14ac:dyDescent="0.35">
      <c r="A108" s="111" t="s">
        <v>495</v>
      </c>
      <c r="B108" s="112" t="s">
        <v>70</v>
      </c>
      <c r="C108" s="111" t="s">
        <v>552</v>
      </c>
    </row>
    <row r="109" spans="1:3" x14ac:dyDescent="0.35">
      <c r="A109" s="105" t="s">
        <v>128</v>
      </c>
      <c r="B109" t="s">
        <v>71</v>
      </c>
      <c r="C109" t="s">
        <v>57</v>
      </c>
    </row>
    <row r="110" spans="1:3" x14ac:dyDescent="0.35">
      <c r="A110" s="106"/>
      <c r="B110" s="109" t="s">
        <v>553</v>
      </c>
      <c r="C110" s="110"/>
    </row>
    <row r="111" spans="1:3" x14ac:dyDescent="0.35">
      <c r="A111" s="111" t="s">
        <v>129</v>
      </c>
      <c r="B111" s="112" t="s">
        <v>130</v>
      </c>
      <c r="C111" s="112" t="s">
        <v>53</v>
      </c>
    </row>
    <row r="112" spans="1:3" x14ac:dyDescent="0.35">
      <c r="A112" s="111" t="s">
        <v>131</v>
      </c>
      <c r="B112" s="112" t="s">
        <v>132</v>
      </c>
      <c r="C112" s="112" t="s">
        <v>78</v>
      </c>
    </row>
    <row r="113" spans="1:3" ht="43.5" x14ac:dyDescent="0.35">
      <c r="A113" s="111" t="s">
        <v>576</v>
      </c>
      <c r="B113" s="111" t="s">
        <v>589</v>
      </c>
      <c r="C113" s="111" t="s">
        <v>513</v>
      </c>
    </row>
    <row r="114" spans="1:3" x14ac:dyDescent="0.35">
      <c r="A114" s="106"/>
      <c r="B114" s="109" t="s">
        <v>554</v>
      </c>
      <c r="C114" s="106"/>
    </row>
    <row r="115" spans="1:3" ht="29" x14ac:dyDescent="0.35">
      <c r="A115" s="111" t="s">
        <v>496</v>
      </c>
      <c r="B115" s="112" t="s">
        <v>497</v>
      </c>
      <c r="C115" s="111" t="s">
        <v>555</v>
      </c>
    </row>
    <row r="116" spans="1:3" ht="29" x14ac:dyDescent="0.35">
      <c r="A116" s="111" t="s">
        <v>556</v>
      </c>
      <c r="B116" s="112" t="s">
        <v>557</v>
      </c>
      <c r="C116" s="111" t="s">
        <v>555</v>
      </c>
    </row>
    <row r="117" spans="1:3" x14ac:dyDescent="0.35">
      <c r="A117" s="106"/>
      <c r="B117" s="109" t="s">
        <v>557</v>
      </c>
      <c r="C117" s="106"/>
    </row>
    <row r="118" spans="1:3" ht="29" x14ac:dyDescent="0.35">
      <c r="A118" s="111" t="s">
        <v>590</v>
      </c>
      <c r="B118" s="112" t="s">
        <v>498</v>
      </c>
      <c r="C118" s="112" t="s">
        <v>78</v>
      </c>
    </row>
    <row r="119" spans="1:3" ht="29" x14ac:dyDescent="0.35">
      <c r="A119" s="111" t="s">
        <v>133</v>
      </c>
      <c r="B119" s="112" t="s">
        <v>134</v>
      </c>
      <c r="C119" s="111" t="s">
        <v>558</v>
      </c>
    </row>
    <row r="120" spans="1:3" x14ac:dyDescent="0.35">
      <c r="A120" s="106"/>
      <c r="B120" s="108" t="s">
        <v>559</v>
      </c>
      <c r="C120" s="107"/>
    </row>
    <row r="121" spans="1:3" x14ac:dyDescent="0.35">
      <c r="A121" s="111" t="s">
        <v>135</v>
      </c>
      <c r="B121" s="112" t="s">
        <v>136</v>
      </c>
      <c r="C121" s="112" t="s">
        <v>109</v>
      </c>
    </row>
    <row r="122" spans="1:3" x14ac:dyDescent="0.35">
      <c r="A122" s="111" t="s">
        <v>137</v>
      </c>
      <c r="B122" s="112" t="s">
        <v>138</v>
      </c>
      <c r="C122" s="112" t="s">
        <v>57</v>
      </c>
    </row>
  </sheetData>
  <sheetProtection algorithmName="SHA-512" hashValue="AbYvBpr2GJzVCQLMcTXJZu/rrGMoEXl3g0qAbDWlZjDOeCd0Di2lfnqvHeHWXlSLbRn2/TNdduI2yWOKR/Ny8g==" saltValue="tdbofaMmakCO9VeoTPCDzw==" spinCount="100000" sheet="1" objects="1" scenarios="1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w G A A B Q S w M E F A A C A A g A V 0 g j W F I 5 3 / e j A A A A 9 w A A A B I A H A B D b 2 5 m a W c v U G F j a 2 F n Z S 5 4 b W w g o h g A K K A U A A A A A A A A A A A A A A A A A A A A A A A A A A A A h Y + 9 D o I w G E V f h X S n f y y G f J T B V R I T o n F t S o V G K I Y W y 7 s 5 + E i + g h h F 3 R z v u W e 4 9 3 6 9 Q T 5 1 b X T R g z O 9 z R D D F E X a q r 4 y t s 7 Q 6 I / x C u U C t l K d Z K 2 j W b Y u n V y V o c b 7 c 0 p I C A G H B P d D T T i l j B y K T a k a 3 U n 0 k c 1 / O T b W e W m V R g L 2 r z G C Y 8 Y T z C j n m A J Z K B T G f g 0 + D 3 6 2 P x D W Y + v H Q Q t t 4 1 0 J Z I l A 3 i f E A 1 B L A w Q U A A I A C A B X S C N Y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V 0 g j W F t v W e U X A w A A f y 0 A A B M A H A B G b 3 J t d W x h c y 9 T Z W N 0 a W 9 u M S 5 t I K I Y A C i g F A A A A A A A A A A A A A A A A A A A A A A A A A A A A M 2 a T 2 v i U B R H 9 4 L f I a Q b h V S 8 9 y U x m e J i s A x 0 N W X a r m o X a X 1 t p T E R k w 4 z i N 9 9 b P 0 z r / C b R e E y 9 7 k R T q L v e c g L n i S N f W j n d R V c 7 d 7 p r N v p d p r n Y m V n w U l 4 X d y X d j i k o H d Z P N n A 9 M N g H J S 2 7 X a C 7 e u q f l 0 9 2 C 2 5 n D 0 O 3 n d t e t / m p R 1 M 6 q q 1 V d v 0 w s m X 6 U 1 j V 8 3 0 Z V 6 W 8 6 K a n t v m p a 2 X 0 + q U z W m a D Z a z x 7 A f B b c X i 2 V p F 9 s P F W / T G I c 0 M O F d P 9 o N d J z G e D / m + v Z i N j 7 O L r z b 3 J 4 X b X G 3 3 / 0 k n D w X 1 d P 2 F 1 z / X t q 3 K b / v O b h e F V X z W K 8 W k 7 p 8 X V R v G 5 v e 4 U u i 9 T r c c Q q j o N 1 u C 1 r 7 q 9 1 E w Y H z P 7 j 5 w D f 9 b m d e w Y l A t + y H W 8 Z u W c I t a 7 k 1 f r g 1 2 K 2 R c G u 0 3 M Z + u I 2 x 2 1 j C b a z l N v H D b Y L d J h J u E y 2 3 q R 9 u U + w 2 l X C b a r k d 7 d 3 G u m 5 H 2 O 1 I w u 3 o s 2 4 / 6 z D z w 2 G G H W Y S D j O t 4 z P 3 w 2 2 O 3 e Y S b n M l t z T 0 w u 1 2 G s g t D Q X c 0 l D L 7 a G / E l 2 3 u L 9 I o r 9 I q 7 + I / X C L + 4 s k + o u 0 + o u M H 2 5 x f 5 F E f 5 F W f 1 H s h 1 v c X y T R X 6 T V X 5 T 4 4 R b 3 F 0 n 0 F 2 n 1 F 6 V + u M X 9 R R L 9 R V r 9 R S M / 3 O L + I o n + o k / 3 l 5 T b Q 5 e l u m 5 x l 5 F E l 5 F W l 1 H u h 1 v c Z S T R Z a T V Z T z 0 w i 3 j L m O J L m O t L m P y w y 3 u M p b o M t b q M m Y / 3 O I u Y 4 k u Y 6 0 u Y + O H W 9 x l L N F l r N V l H P v h F n c Z S 3 Q Z a 3 U Z J 3 6 4 x V 3 G E l 3 G W l 3 G q R 9 u c Z e x R J e x V p f x o c t G u m 5 x l 7 F E l 7 F W l 3 H m h 1 v c Z S z R Z a z V Z Z z 7 4 R Z 3 G U t 0 G W t 1 m R l 6 4 d b g L j M S X W a 0 u s y Q H 2 5 x l x m J L j P / u 8 u + L p e 2 m h H U u Z v t p F 7 c z y v b W 6 P H R i P 4 w K N D D a Q x p A m k K a T O I y k O z S D N E X V v b D v U u S X r U I b U Q B p D m k C a Q j q C 1 L l Q 6 d A c U f f i k E M J U o b U Q B p D m k C a Q u r 8 Z X J o B m m O q H u C j e C p Y d M / r r 8 f d l H / 3 B 7 l 3 9 t n u w p 2 y 6 T 5 u x C v b G k f 2 j 3 u 7 Y 7 7 y F 1 + z o o 7 L r K P C w u P c P Y H U E s B A i 0 A F A A C A A g A V 0 g j W F I 5 3 / e j A A A A 9 w A A A B I A A A A A A A A A A A A A A A A A A A A A A E N v b m Z p Z y 9 Q Y W N r Y W d l L n h t b F B L A Q I t A B Q A A g A I A F d I I 1 g P y u m r p A A A A O k A A A A T A A A A A A A A A A A A A A A A A O 8 A A A B b Q 2 9 u d G V u d F 9 U e X B l c 1 0 u e G 1 s U E s B A i 0 A F A A C A A g A V 0 g j W F t v W e U X A w A A f y 0 A A B M A A A A A A A A A A A A A A A A A 4 A E A A E Z v c m 1 1 b G F z L 1 N l Y 3 R p b 2 4 x L m 1 Q S w U G A A A A A A M A A w D C A A A A R A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m A U B A A A A A A B 2 B Q E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E V u d H J 5 I F R 5 c G U 9 I l F 1 Z X J 5 R 3 J v d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x L T A z V D E z O j Q 4 O j E x L j A 0 N j I w M T h a I i A v P j x F b n R y e S B U e X B l P S J G a W x s Q 2 9 s d W 1 u V H l w Z X M i I F Z h b H V l P S J z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y I C h Q Y W d l I D M p L 0 N o Y W 5 n Z W Q g V H l w Z S 5 7 Q 2 9 s d W 1 u M S w w f S Z x d W 9 0 O y w m c X V v d D t T Z W N 0 a W 9 u M S 9 U Y W J s Z T A w M i A o U G F n Z S A z K S 9 D a G F u Z 2 V k I F R 5 c G U u e 0 N v b H V t b j I s M X 0 m c X V v d D s s J n F 1 b 3 Q 7 U 2 V j d G l v b j E v V G F i b G U w M D I g K F B h Z 2 U g M y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A y I C h Q Y W d l I D M p L 0 N o Y W 5 n Z W Q g V H l w Z S 5 7 Q 2 9 s d W 1 u M S w w f S Z x d W 9 0 O y w m c X V v d D t T Z W N 0 a W 9 u M S 9 U Y W J s Z T A w M i A o U G F n Z S A z K S 9 D a G F u Z 2 V k I F R 5 c G U u e 0 N v b H V t b j I s M X 0 m c X V v d D s s J n F 1 b 3 Q 7 U 2 V j d G l v b j E v V G F i b G U w M D I g K F B h Z 2 U g M y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i U y M C h Q Y W d l J T I w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M p L 1 R h Y m x l M D A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E t M D N U M T M 6 N D g 6 M T E u M D U 2 M T g 4 O V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M g K F B h Z 2 U g M y k v Q 2 h h b m d l Z C B U e X B l L n t D b 2 x 1 b W 4 x L D B 9 J n F 1 b 3 Q 7 L C Z x d W 9 0 O 1 N l Y 3 R p b 2 4 x L 1 R h Y m x l M D A z I C h Q Y W d l I D M p L 0 N o Y W 5 n Z W Q g V H l w Z S 5 7 Q 2 9 s d W 1 u M i w x f S Z x d W 9 0 O y w m c X V v d D t T Z W N 0 a W 9 u M S 9 U Y W J s Z T A w M y A o U G F n Z S A z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D M g K F B h Z 2 U g M y k v Q 2 h h b m d l Z C B U e X B l L n t D b 2 x 1 b W 4 x L D B 9 J n F 1 b 3 Q 7 L C Z x d W 9 0 O 1 N l Y 3 R p b 2 4 x L 1 R h Y m x l M D A z I C h Q Y W d l I D M p L 0 N o Y W 5 n Z W Q g V H l w Z S 5 7 Q 2 9 s d W 1 u M i w x f S Z x d W 9 0 O y w m c X V v d D t T Z W N 0 a W 9 u M S 9 U Y W J s Z T A w M y A o U G F n Z S A z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z J T I w K F B h Z 2 U l M j A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y k v V G F i b G U w M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M S 0 w M 1 Q x M z o 0 O D o x M S 4 w N j I x M j U 0 W i I g L z 4 8 R W 5 0 c n k g V H l w Z T 0 i R m l s b E N v b H V t b l R 5 c G V z I i B W Y W x 1 Z T 0 i c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C A o U G F n Z S A z K S 9 D a G F u Z 2 V k I F R 5 c G U u e 0 N v b H V t b j E s M H 0 m c X V v d D s s J n F 1 b 3 Q 7 U 2 V j d G l v b j E v V G F i b G U w M D Q g K F B h Z 2 U g M y k v Q 2 h h b m d l Z C B U e X B l L n t D b 2 x 1 b W 4 y L D F 9 J n F 1 b 3 Q 7 L C Z x d W 9 0 O 1 N l Y 3 R p b 2 4 x L 1 R h Y m x l M D A 0 I C h Q Y W d l I D M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w N C A o U G F n Z S A z K S 9 D a G F u Z 2 V k I F R 5 c G U u e 0 N v b H V t b j E s M H 0 m c X V v d D s s J n F 1 b 3 Q 7 U 2 V j d G l v b j E v V G F i b G U w M D Q g K F B h Z 2 U g M y k v Q 2 h h b m d l Z C B U e X B l L n t D b 2 x 1 b W 4 y L D F 9 J n F 1 b 3 Q 7 L C Z x d W 9 0 O 1 N l Y 3 R p b 2 4 x L 1 R h Y m x l M D A 0 I C h Q Y W d l I D M p L 0 N o Y W 5 n Z W Q g V H l w Z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Q l M j A o U G F n Z S U y M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z K S 9 U Y W J s Z T A w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E t M D N U M T M 6 N D g 6 M T E u M D c w M T A z M 1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U g K F B h Z 2 U g M y k v Q 2 h h b m d l Z C B U e X B l L n t D b 2 x 1 b W 4 x L D B 9 J n F 1 b 3 Q 7 L C Z x d W 9 0 O 1 N l Y 3 R p b 2 4 x L 1 R h Y m x l M D A 1 I C h Q Y W d l I D M p L 0 N o Y W 5 n Z W Q g V H l w Z S 5 7 Q 2 9 s d W 1 u M i w x f S Z x d W 9 0 O y w m c X V v d D t T Z W N 0 a W 9 u M S 9 U Y W J s Z T A w N S A o U G F n Z S A z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D U g K F B h Z 2 U g M y k v Q 2 h h b m d l Z C B U e X B l L n t D b 2 x 1 b W 4 x L D B 9 J n F 1 b 3 Q 7 L C Z x d W 9 0 O 1 N l Y 3 R p b 2 4 x L 1 R h Y m x l M D A 1 I C h Q Y W d l I D M p L 0 N o Y W 5 n Z W Q g V H l w Z S 5 7 Q 2 9 s d W 1 u M i w x f S Z x d W 9 0 O y w m c X V v d D t T Z W N 0 a W 9 u M S 9 U Y W J s Z T A w N S A o U G F n Z S A z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1 J T I w K F B h Z 2 U l M j A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y k v V G F i b G U w M D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i U y M C h Q Y W d l J T I w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x L T A z V D E z O j Q 4 O j E x L j A 3 O T A 4 M T F a I i A v P j x F b n R y e S B U e X B l P S J G a W x s Q 2 9 s d W 1 u V H l w Z X M i I F Z h b H V l P S J z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2 I C h Q Y W d l I D M p L 0 N o Y W 5 n Z W Q g V H l w Z S 5 7 Q 2 9 s d W 1 u M S w w f S Z x d W 9 0 O y w m c X V v d D t T Z W N 0 a W 9 u M S 9 U Y W J s Z T A w N i A o U G F n Z S A z K S 9 D a G F u Z 2 V k I F R 5 c G U u e 0 N v b H V t b j I s M X 0 m c X V v d D s s J n F 1 b 3 Q 7 U 2 V j d G l v b j E v V G F i b G U w M D Y g K F B h Z 2 U g M y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A 2 I C h Q Y W d l I D M p L 0 N o Y W 5 n Z W Q g V H l w Z S 5 7 Q 2 9 s d W 1 u M S w w f S Z x d W 9 0 O y w m c X V v d D t T Z W N 0 a W 9 u M S 9 U Y W J s Z T A w N i A o U G F n Z S A z K S 9 D a G F u Z 2 V k I F R 5 c G U u e 0 N v b H V t b j I s M X 0 m c X V v d D s s J n F 1 b 3 Q 7 U 2 V j d G l v b j E v V G F i b G U w M D Y g K F B h Z 2 U g M y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N i U y M C h Q Y W d l J T I w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M p L 1 R h Y m x l M D A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M S 0 w M 1 Q x M z o 0 O D o x M S 4 w O D g w O D k 5 W i I g L z 4 8 R W 5 0 c n k g V H l w Z T 0 i R m l s b E N v b H V t b l R 5 c G V z I i B W Y W x 1 Z T 0 i c 0 J n W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c g K F B h Z 2 U g N C k v Q 2 h h b m d l Z C B U e X B l L n t D b 2 x 1 b W 4 x L D B 9 J n F 1 b 3 Q 7 L C Z x d W 9 0 O 1 N l Y 3 R p b 2 4 x L 1 R h Y m x l M D A 3 I C h Q Y W d l I D Q p L 0 N o Y W 5 n Z W Q g V H l w Z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U Y W J s Z T A w N y A o U G F n Z S A 0 K S 9 D a G F u Z 2 V k I F R 5 c G U u e 0 N v b H V t b j E s M H 0 m c X V v d D s s J n F 1 b 3 Q 7 U 2 V j d G l v b j E v V G F i b G U w M D c g K F B h Z 2 U g N C k v Q 2 h h b m d l Z C B U e X B l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N y U y M C h Q Y W d l J T I w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Q p L 1 R h Y m x l M D A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g l M j A o U G F n Z S U y M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T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E t M D N U M T M 6 N D g 6 M T E u M D k 1 M D c x O F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g g K F B h Z 2 U g N C k v Q 2 h h b m d l Z C B U e X B l L n t D b 2 x 1 b W 4 x L D B 9 J n F 1 b 3 Q 7 L C Z x d W 9 0 O 1 N l Y 3 R p b 2 4 x L 1 R h Y m x l M D A 4 I C h Q Y W d l I D Q p L 0 N o Y W 5 n Z W Q g V H l w Z S 5 7 Q 2 9 s d W 1 u M i w x f S Z x d W 9 0 O y w m c X V v d D t T Z W N 0 a W 9 u M S 9 U Y W J s Z T A w O C A o U G F n Z S A 0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D g g K F B h Z 2 U g N C k v Q 2 h h b m d l Z C B U e X B l L n t D b 2 x 1 b W 4 x L D B 9 J n F 1 b 3 Q 7 L C Z x d W 9 0 O 1 N l Y 3 R p b 2 4 x L 1 R h Y m x l M D A 4 I C h Q Y W d l I D Q p L 0 N o Y W 5 n Z W Q g V H l w Z S 5 7 Q 2 9 s d W 1 u M i w x f S Z x d W 9 0 O y w m c X V v d D t T Z W N 0 a W 9 u M S 9 U Y W J s Z T A w O C A o U G F n Z S A 0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4 J T I w K F B h Z 2 U l M j A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C U y M C h Q Y W d l J T I w N C k v V G F i b G U w M D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C U y M C h Q Y W d l J T I w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S U y M C h Q Y W d l J T I w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x L T A z V D E z O j Q 4 O j E x L j E w M T A 1 M T h a I i A v P j x F b n R y e S B U e X B l P S J G a W x s Q 2 9 s d W 1 u V H l w Z X M i I F Z h b H V l P S J z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5 I C h Q Y W d l I D Q p L 0 N o Y W 5 n Z W Q g V H l w Z S 5 7 Q 2 9 s d W 1 u M S w w f S Z x d W 9 0 O y w m c X V v d D t T Z W N 0 a W 9 u M S 9 U Y W J s Z T A w O S A o U G F n Z S A 0 K S 9 D a G F u Z 2 V k I F R 5 c G U u e 0 N v b H V t b j I s M X 0 m c X V v d D s s J n F 1 b 3 Q 7 U 2 V j d G l v b j E v V G F i b G U w M D k g K F B h Z 2 U g N C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A 5 I C h Q Y W d l I D Q p L 0 N o Y W 5 n Z W Q g V H l w Z S 5 7 Q 2 9 s d W 1 u M S w w f S Z x d W 9 0 O y w m c X V v d D t T Z W N 0 a W 9 u M S 9 U Y W J s Z T A w O S A o U G F n Z S A 0 K S 9 D a G F u Z 2 V k I F R 5 c G U u e 0 N v b H V t b j I s M X 0 m c X V v d D s s J n F 1 b 3 Q 7 U 2 V j d G l v b j E v V G F i b G U w M D k g K F B h Z 2 U g N C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O S U y M C h Q Y W d l J T I w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k l M j A o U G F n Z S U y M D Q p L 1 R h Y m x l M D A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k l M j A o U G F n Z S U y M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M S 0 w M 1 Q x M z o 0 O D o x M S 4 x M T I 5 O D k y W i I g L z 4 8 R W 5 0 c n k g V H l w Z T 0 i R m l s b E N v b H V t b l R 5 c G V z I i B W Y W x 1 Z T 0 i c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C A o U G F n Z S A 0 K S 9 D a G F u Z 2 V k I F R 5 c G U u e 0 N v b H V t b j E s M H 0 m c X V v d D s s J n F 1 b 3 Q 7 U 2 V j d G l v b j E v V G F i b G U w M T A g K F B h Z 2 U g N C k v Q 2 h h b m d l Z C B U e X B l L n t D b 2 x 1 b W 4 y L D F 9 J n F 1 b 3 Q 7 L C Z x d W 9 0 O 1 N l Y 3 R p b 2 4 x L 1 R h Y m x l M D E w I C h Q Y W d l I D Q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x M C A o U G F n Z S A 0 K S 9 D a G F u Z 2 V k I F R 5 c G U u e 0 N v b H V t b j E s M H 0 m c X V v d D s s J n F 1 b 3 Q 7 U 2 V j d G l v b j E v V G F i b G U w M T A g K F B h Z 2 U g N C k v Q 2 h h b m d l Z C B U e X B l L n t D b 2 x 1 b W 4 y L D F 9 J n F 1 b 3 Q 7 L C Z x d W 9 0 O 1 N l Y 3 R p b 2 4 x L 1 R h Y m x l M D E w I C h Q Y W d l I D Q p L 0 N o Y W 5 n Z W Q g V H l w Z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A l M j A o U G F n Z S U y M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w J T I w K F B h Z 2 U l M j A 0 K S 9 U Y W J s Z T A x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w J T I w K F B h Z 2 U l M j A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E t M D N U M T M 6 N D g 6 M T E u M T M z O T Y 4 O V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E g K F B h Z 2 U g N S k v Q 2 h h b m d l Z C B U e X B l L n t D b 2 x 1 b W 4 x L D B 9 J n F 1 b 3 Q 7 L C Z x d W 9 0 O 1 N l Y 3 R p b 2 4 x L 1 R h Y m x l M D E x I C h Q Y W d l I D U p L 0 N o Y W 5 n Z W Q g V H l w Z S 5 7 Q 2 9 s d W 1 u M i w x f S Z x d W 9 0 O y w m c X V v d D t T Z W N 0 a W 9 u M S 9 U Y W J s Z T A x M S A o U G F n Z S A 1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T E g K F B h Z 2 U g N S k v Q 2 h h b m d l Z C B U e X B l L n t D b 2 x 1 b W 4 x L D B 9 J n F 1 b 3 Q 7 L C Z x d W 9 0 O 1 N l Y 3 R p b 2 4 x L 1 R h Y m x l M D E x I C h Q Y W d l I D U p L 0 N o Y W 5 n Z W Q g V H l w Z S 5 7 Q 2 9 s d W 1 u M i w x f S Z x d W 9 0 O y w m c X V v d D t T Z W N 0 a W 9 u M S 9 U Y W J s Z T A x M S A o U G F n Z S A 1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x J T I w K F B h Z 2 U l M j A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N S k v V G F i b G U w M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x L T A z V D E z O j Q 4 O j E x L j E 0 M D k 0 N D Z a I i A v P j x F b n R y e S B U e X B l P S J G a W x s Q 2 9 s d W 1 u V H l w Z X M i I F Z h b H V l P S J z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y I C h Q Y W d l I D U p L 0 N o Y W 5 n Z W Q g V H l w Z S 5 7 Q 2 9 s d W 1 u M S w w f S Z x d W 9 0 O y w m c X V v d D t T Z W N 0 a W 9 u M S 9 U Y W J s Z T A x M i A o U G F n Z S A 1 K S 9 D a G F u Z 2 V k I F R 5 c G U u e 0 N v b H V t b j I s M X 0 m c X V v d D s s J n F 1 b 3 Q 7 U 2 V j d G l v b j E v V G F i b G U w M T I g K F B h Z 2 U g N S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E y I C h Q Y W d l I D U p L 0 N o Y W 5 n Z W Q g V H l w Z S 5 7 Q 2 9 s d W 1 u M S w w f S Z x d W 9 0 O y w m c X V v d D t T Z W N 0 a W 9 u M S 9 U Y W J s Z T A x M i A o U G F n Z S A 1 K S 9 D a G F u Z 2 V k I F R 5 c G U u e 0 N v b H V t b j I s M X 0 m c X V v d D s s J n F 1 b 3 Q 7 U 2 V j d G l v b j E v V G F i b G U w M T I g K F B h Z 2 U g N S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i U y M C h Q Y W d l J T I w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I l M j A o U G F n Z S U y M D U p L 1 R h Y m x l M D E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I l M j A o U G F n Z S U y M D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M l M j A o U G F n Z S U y M D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M S 0 w M 1 Q x M z o 0 O D o x M S 4 x N D c 5 M j g 2 W i I g L z 4 8 R W 5 0 c n k g V H l w Z T 0 i R m l s b E N v b H V t b l R 5 c G V z I i B W Y W x 1 Z T 0 i c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y A o U G F n Z S A 1 K S 9 D a G F u Z 2 V k I F R 5 c G U u e 0 N v b H V t b j E s M H 0 m c X V v d D s s J n F 1 b 3 Q 7 U 2 V j d G l v b j E v V G F i b G U w M T M g K F B h Z 2 U g N S k v Q 2 h h b m d l Z C B U e X B l L n t D b 2 x 1 b W 4 y L D F 9 J n F 1 b 3 Q 7 L C Z x d W 9 0 O 1 N l Y 3 R p b 2 4 x L 1 R h Y m x l M D E z I C h Q Y W d l I D U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x M y A o U G F n Z S A 1 K S 9 D a G F u Z 2 V k I F R 5 c G U u e 0 N v b H V t b j E s M H 0 m c X V v d D s s J n F 1 b 3 Q 7 U 2 V j d G l v b j E v V G F i b G U w M T M g K F B h Z 2 U g N S k v Q 2 h h b m d l Z C B U e X B l L n t D b 2 x 1 b W 4 y L D F 9 J n F 1 b 3 Q 7 L C Z x d W 9 0 O 1 N l Y 3 R p b 2 4 x L 1 R h Y m x l M D E z I C h Q Y W d l I D U p L 0 N o Y W 5 n Z W Q g V H l w Z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M l M j A o U G F n Z S U y M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J T I w K F B h Z 2 U l M j A 1 K S 9 U Y W J s Z T A x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J T I w K F B h Z 2 U l M j A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0 J T I w K F B h Z 2 U l M j A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E t M D N U M T M 6 N D g 6 M T E u M T U z O T E 1 M l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Q g K F B h Z 2 U g N S k v Q 2 h h b m d l Z C B U e X B l L n t D b 2 x 1 b W 4 x L D B 9 J n F 1 b 3 Q 7 L C Z x d W 9 0 O 1 N l Y 3 R p b 2 4 x L 1 R h Y m x l M D E 0 I C h Q Y W d l I D U p L 0 N o Y W 5 n Z W Q g V H l w Z S 5 7 Q 2 9 s d W 1 u M i w x f S Z x d W 9 0 O y w m c X V v d D t T Z W N 0 a W 9 u M S 9 U Y W J s Z T A x N C A o U G F n Z S A 1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T Q g K F B h Z 2 U g N S k v Q 2 h h b m d l Z C B U e X B l L n t D b 2 x 1 b W 4 x L D B 9 J n F 1 b 3 Q 7 L C Z x d W 9 0 O 1 N l Y 3 R p b 2 4 x L 1 R h Y m x l M D E 0 I C h Q Y W d l I D U p L 0 N o Y W 5 n Z W Q g V H l w Z S 5 7 Q 2 9 s d W 1 u M i w x f S Z x d W 9 0 O y w m c X V v d D t T Z W N 0 a W 9 u M S 9 U Y W J s Z T A x N C A o U G F n Z S A 1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0 J T I w K F B h Z 2 U l M j A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C U y M C h Q Y W d l J T I w N S k v V G F i b G U w M T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C U y M C h Q Y W d l J T I w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x L T A z V D E z O j Q 4 O j E x L j E 2 M z g 1 M z N a I i A v P j x F b n R y e S B U e X B l P S J G a W x s Q 2 9 s d W 1 u V H l w Z X M i I F Z h b H V l P S J z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1 I C h Q Y W d l I D U p L 0 N o Y W 5 n Z W Q g V H l w Z S 5 7 Q 2 9 s d W 1 u M S w w f S Z x d W 9 0 O y w m c X V v d D t T Z W N 0 a W 9 u M S 9 U Y W J s Z T A x N S A o U G F n Z S A 1 K S 9 D a G F u Z 2 V k I F R 5 c G U u e 0 N v b H V t b j I s M X 0 m c X V v d D s s J n F 1 b 3 Q 7 U 2 V j d G l v b j E v V G F i b G U w M T U g K F B h Z 2 U g N S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E 1 I C h Q Y W d l I D U p L 0 N o Y W 5 n Z W Q g V H l w Z S 5 7 Q 2 9 s d W 1 u M S w w f S Z x d W 9 0 O y w m c X V v d D t T Z W N 0 a W 9 u M S 9 U Y W J s Z T A x N S A o U G F n Z S A 1 K S 9 D a G F u Z 2 V k I F R 5 c G U u e 0 N v b H V t b j I s M X 0 m c X V v d D s s J n F 1 b 3 Q 7 U 2 V j d G l v b j E v V G F i b G U w M T U g K F B h Z 2 U g N S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S U y M C h Q Y W d l J T I w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U l M j A o U G F n Z S U y M D U p L 1 R h Y m x l M D E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U l M j A o U G F n Z S U y M D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Y l M j A o U G F n Z S U y M D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M S 0 w M 1 Q x M z o 0 O D o x M S 4 x O T Y z N j I w W i I g L z 4 8 R W 5 0 c n k g V H l w Z T 0 i R m l s b E N v b H V t b l R 5 c G V z I i B W Y W x 1 Z T 0 i c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N i A o U G F n Z S A 1 K S 9 D a G F u Z 2 V k I F R 5 c G U u e 0 N v b H V t b j E s M H 0 m c X V v d D s s J n F 1 b 3 Q 7 U 2 V j d G l v b j E v V G F i b G U w M T Y g K F B h Z 2 U g N S k v Q 2 h h b m d l Z C B U e X B l L n t D b 2 x 1 b W 4 y L D F 9 J n F 1 b 3 Q 7 L C Z x d W 9 0 O 1 N l Y 3 R p b 2 4 x L 1 R h Y m x l M D E 2 I C h Q Y W d l I D U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x N i A o U G F n Z S A 1 K S 9 D a G F u Z 2 V k I F R 5 c G U u e 0 N v b H V t b j E s M H 0 m c X V v d D s s J n F 1 b 3 Q 7 U 2 V j d G l v b j E v V G F i b G U w M T Y g K F B h Z 2 U g N S k v Q 2 h h b m d l Z C B U e X B l L n t D b 2 x 1 b W 4 y L D F 9 J n F 1 b 3 Q 7 L C Z x d W 9 0 O 1 N l Y 3 R p b 2 4 x L 1 R h Y m x l M D E 2 I C h Q Y W d l I D U p L 0 N o Y W 5 n Z W Q g V H l w Z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Y l M j A o U G F n Z S U y M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1 K S 9 U Y W J s Z T A x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E t M D N U M T M 6 N D g 6 M T E u M j A z M z Q 0 N 1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c g K F B h Z 2 U g N S k v Q 2 h h b m d l Z C B U e X B l L n t D b 2 x 1 b W 4 x L D B 9 J n F 1 b 3 Q 7 L C Z x d W 9 0 O 1 N l Y 3 R p b 2 4 x L 1 R h Y m x l M D E 3 I C h Q Y W d l I D U p L 0 N o Y W 5 n Z W Q g V H l w Z S 5 7 Q 2 9 s d W 1 u M i w x f S Z x d W 9 0 O y w m c X V v d D t T Z W N 0 a W 9 u M S 9 U Y W J s Z T A x N y A o U G F n Z S A 1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T c g K F B h Z 2 U g N S k v Q 2 h h b m d l Z C B U e X B l L n t D b 2 x 1 b W 4 x L D B 9 J n F 1 b 3 Q 7 L C Z x d W 9 0 O 1 N l Y 3 R p b 2 4 x L 1 R h Y m x l M D E 3 I C h Q Y W d l I D U p L 0 N o Y W 5 n Z W Q g V H l w Z S 5 7 Q 2 9 s d W 1 u M i w x f S Z x d W 9 0 O y w m c X V v d D t T Z W N 0 a W 9 u M S 9 U Y W J s Z T A x N y A o U G F n Z S A 1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3 J T I w K F B h Z 2 U l M j A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N S k v V G F i b G U w M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C U y M C h Q Y W d l J T I w N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x L T A z V D E z O j Q 4 O j E x L j I 1 M D c 0 N D N a I i A v P j x F b n R y e S B U e X B l P S J G a W x s Q 2 9 s d W 1 u V H l w Z X M i I F Z h b H V l P S J z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4 I C h Q Y W d l I D Y p L 0 N o Y W 5 n Z W Q g V H l w Z S 5 7 Q 2 9 s d W 1 u M S w w f S Z x d W 9 0 O y w m c X V v d D t T Z W N 0 a W 9 u M S 9 U Y W J s Z T A x O C A o U G F n Z S A 2 K S 9 D a G F u Z 2 V k I F R 5 c G U u e 0 N v b H V t b j I s M X 0 m c X V v d D s s J n F 1 b 3 Q 7 U 2 V j d G l v b j E v V G F i b G U w M T g g K F B h Z 2 U g N i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E 4 I C h Q Y W d l I D Y p L 0 N o Y W 5 n Z W Q g V H l w Z S 5 7 Q 2 9 s d W 1 u M S w w f S Z x d W 9 0 O y w m c X V v d D t T Z W N 0 a W 9 u M S 9 U Y W J s Z T A x O C A o U G F n Z S A 2 K S 9 D a G F u Z 2 V k I F R 5 c G U u e 0 N v b H V t b j I s M X 0 m c X V v d D s s J n F 1 b 3 Q 7 U 2 V j d G l v b j E v V G F i b G U w M T g g K F B h Z 2 U g N i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O C U y M C h Q Y W d l J T I w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Y p L 1 R h Y m x l M D E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k l M j A o U G F n Z S U y M D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M S 0 w M 1 Q x M z o 0 O D o x M S 4 y N T c 3 M j A z W i I g L z 4 8 R W 5 0 c n k g V H l w Z T 0 i R m l s b E N v b H V t b l R 5 c G V z I i B W Y W x 1 Z T 0 i c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O S A o U G F n Z S A 2 K S 9 D a G F u Z 2 V k I F R 5 c G U u e 0 N v b H V t b j E s M H 0 m c X V v d D s s J n F 1 b 3 Q 7 U 2 V j d G l v b j E v V G F i b G U w M T k g K F B h Z 2 U g N i k v Q 2 h h b m d l Z C B U e X B l L n t D b 2 x 1 b W 4 y L D F 9 J n F 1 b 3 Q 7 L C Z x d W 9 0 O 1 N l Y 3 R p b 2 4 x L 1 R h Y m x l M D E 5 I C h Q Y W d l I D Y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x O S A o U G F n Z S A 2 K S 9 D a G F u Z 2 V k I F R 5 c G U u e 0 N v b H V t b j E s M H 0 m c X V v d D s s J n F 1 b 3 Q 7 U 2 V j d G l v b j E v V G F i b G U w M T k g K F B h Z 2 U g N i k v Q 2 h h b m d l Z C B U e X B l L n t D b 2 x 1 b W 4 y L D F 9 J n F 1 b 3 Q 7 L C Z x d W 9 0 O 1 N l Y 3 R p b 2 4 x L 1 R h Y m x l M D E 5 I C h Q Y W d l I D Y p L 0 N o Y W 5 n Z W Q g V H l w Z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k l M j A o U G F n Z S U y M D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5 J T I w K F B h Z 2 U l M j A 2 K S 9 U Y W J s Z T A x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5 J T I w K F B h Z 2 U l M j A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E t M D N U M T M 6 N D g 6 M T E u M j k x N T k z O V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A g K F B h Z 2 U g N i k v Q 2 h h b m d l Z C B U e X B l L n t D b 2 x 1 b W 4 x L D B 9 J n F 1 b 3 Q 7 L C Z x d W 9 0 O 1 N l Y 3 R p b 2 4 x L 1 R h Y m x l M D I w I C h Q Y W d l I D Y p L 0 N o Y W 5 n Z W Q g V H l w Z S 5 7 Q 2 9 s d W 1 u M i w x f S Z x d W 9 0 O y w m c X V v d D t T Z W N 0 a W 9 u M S 9 U Y W J s Z T A y M C A o U G F n Z S A 2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j A g K F B h Z 2 U g N i k v Q 2 h h b m d l Z C B U e X B l L n t D b 2 x 1 b W 4 x L D B 9 J n F 1 b 3 Q 7 L C Z x d W 9 0 O 1 N l Y 3 R p b 2 4 x L 1 R h Y m x l M D I w I C h Q Y W d l I D Y p L 0 N o Y W 5 n Z W Q g V H l w Z S 5 7 Q 2 9 s d W 1 u M i w x f S Z x d W 9 0 O y w m c X V v d D t T Z W N 0 a W 9 u M S 9 U Y W J s Z T A y M C A o U G F n Z S A 2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w J T I w K F B h Z 2 U l M j A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C U y M C h Q Y W d l J T I w N i k v V G F i b G U w M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C U y M C h Q Y W d l J T I w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S U y M C h Q Y W d l J T I w N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x L T A z V D E z O j Q 4 O j E x L j I 5 O T U 3 M j N a I i A v P j x F b n R y e S B U e X B l P S J G a W x s Q 2 9 s d W 1 u V H l w Z X M i I F Z h b H V l P S J z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x I C h Q Y W d l I D Y p L 0 N o Y W 5 n Z W Q g V H l w Z S 5 7 Q 2 9 s d W 1 u M S w w f S Z x d W 9 0 O y w m c X V v d D t T Z W N 0 a W 9 u M S 9 U Y W J s Z T A y M S A o U G F n Z S A 2 K S 9 D a G F u Z 2 V k I F R 5 c G U u e 0 N v b H V t b j I s M X 0 m c X V v d D s s J n F 1 b 3 Q 7 U 2 V j d G l v b j E v V G F i b G U w M j E g K F B h Z 2 U g N i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I x I C h Q Y W d l I D Y p L 0 N o Y W 5 n Z W Q g V H l w Z S 5 7 Q 2 9 s d W 1 u M S w w f S Z x d W 9 0 O y w m c X V v d D t T Z W N 0 a W 9 u M S 9 U Y W J s Z T A y M S A o U G F n Z S A 2 K S 9 D a G F u Z 2 V k I F R 5 c G U u e 0 N v b H V t b j I s M X 0 m c X V v d D s s J n F 1 b 3 Q 7 U 2 V j d G l v b j E v V G F i b G U w M j E g K F B h Z 2 U g N i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M S U y M C h Q Y W d l J T I w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Y p L 1 R h Y m x l M D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I l M j A o U G F n Z S U y M D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M S 0 w M 1 Q x M z o 0 O D o x M S 4 z M j M 1 M D g y W i I g L z 4 8 R W 5 0 c n k g V H l w Z T 0 i R m l s b E N v b H V t b l R 5 c G V z I i B W Y W x 1 Z T 0 i c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i A o U G F n Z S A 2 K S 9 D a G F u Z 2 V k I F R 5 c G U u e 0 N v b H V t b j E s M H 0 m c X V v d D s s J n F 1 b 3 Q 7 U 2 V j d G l v b j E v V G F i b G U w M j I g K F B h Z 2 U g N i k v Q 2 h h b m d l Z C B U e X B l L n t D b 2 x 1 b W 4 y L D F 9 J n F 1 b 3 Q 7 L C Z x d W 9 0 O 1 N l Y 3 R p b 2 4 x L 1 R h Y m x l M D I y I C h Q Y W d l I D Y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y M i A o U G F n Z S A 2 K S 9 D a G F u Z 2 V k I F R 5 c G U u e 0 N v b H V t b j E s M H 0 m c X V v d D s s J n F 1 b 3 Q 7 U 2 V j d G l v b j E v V G F i b G U w M j I g K F B h Z 2 U g N i k v Q 2 h h b m d l Z C B U e X B l L n t D b 2 x 1 b W 4 y L D F 9 J n F 1 b 3 Q 7 L C Z x d W 9 0 O 1 N l Y 3 R p b 2 4 x L 1 R h Y m x l M D I y I C h Q Y W d l I D Y p L 0 N o Y W 5 n Z W Q g V H l w Z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I l M j A o U G F n Z S U y M D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y J T I w K F B h Z 2 U l M j A 2 K S 9 U Y W J s Z T A y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y J T I w K F B h Z 2 U l M j A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E t M D N U M T M 6 N D g 6 M T E u M z M w N D k w O V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M g K F B h Z 2 U g N i k v Q 2 h h b m d l Z C B U e X B l L n t D b 2 x 1 b W 4 x L D B 9 J n F 1 b 3 Q 7 L C Z x d W 9 0 O 1 N l Y 3 R p b 2 4 x L 1 R h Y m x l M D I z I C h Q Y W d l I D Y p L 0 N o Y W 5 n Z W Q g V H l w Z S 5 7 Q 2 9 s d W 1 u M i w x f S Z x d W 9 0 O y w m c X V v d D t T Z W N 0 a W 9 u M S 9 U Y W J s Z T A y M y A o U G F n Z S A 2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j M g K F B h Z 2 U g N i k v Q 2 h h b m d l Z C B U e X B l L n t D b 2 x 1 b W 4 x L D B 9 J n F 1 b 3 Q 7 L C Z x d W 9 0 O 1 N l Y 3 R p b 2 4 x L 1 R h Y m x l M D I z I C h Q Y W d l I D Y p L 0 N o Y W 5 n Z W Q g V H l w Z S 5 7 Q 2 9 s d W 1 u M i w x f S Z x d W 9 0 O y w m c X V v d D t T Z W N 0 a W 9 u M S 9 U Y W J s Z T A y M y A o U G F n Z S A 2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z J T I w K F B h Z 2 U l M j A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N i k v V G F i b G U w M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N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x L T A z V D E z O j Q 4 O j E x L j M z O D Q 2 O D N a I i A v P j x F b n R y e S B U e X B l P S J G a W x s Q 2 9 s d W 1 u V H l w Z X M i I F Z h b H V l P S J z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0 I C h Q Y W d l I D Y p L 0 N o Y W 5 n Z W Q g V H l w Z S 5 7 Q 2 9 s d W 1 u M S w w f S Z x d W 9 0 O y w m c X V v d D t T Z W N 0 a W 9 u M S 9 U Y W J s Z T A y N C A o U G F n Z S A 2 K S 9 D a G F u Z 2 V k I F R 5 c G U u e 0 N v b H V t b j I s M X 0 m c X V v d D s s J n F 1 b 3 Q 7 U 2 V j d G l v b j E v V G F i b G U w M j Q g K F B h Z 2 U g N i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I 0 I C h Q Y W d l I D Y p L 0 N o Y W 5 n Z W Q g V H l w Z S 5 7 Q 2 9 s d W 1 u M S w w f S Z x d W 9 0 O y w m c X V v d D t T Z W N 0 a W 9 u M S 9 U Y W J s Z T A y N C A o U G F n Z S A 2 K S 9 D a G F u Z 2 V k I F R 5 c G U u e 0 N v b H V t b j I s M X 0 m c X V v d D s s J n F 1 b 3 Q 7 U 2 V j d G l v b j E v V G F i b G U w M j Q g K F B h Z 2 U g N i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N C U y M C h Q Y W d l J T I w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Y p L 1 R h Y m x l M D I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M S 0 w M 1 Q x M z o 0 O D o x M S 4 z N z A 0 M T k 4 W i I g L z 4 8 R W 5 0 c n k g V H l w Z T 0 i R m l s b E N v b H V t b l R 5 c G V z I i B W Y W x 1 Z T 0 i c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S A o U G F n Z S A 2 K S 9 D a G F u Z 2 V k I F R 5 c G U u e 0 N v b H V t b j E s M H 0 m c X V v d D s s J n F 1 b 3 Q 7 U 2 V j d G l v b j E v V G F i b G U w M j U g K F B h Z 2 U g N i k v Q 2 h h b m d l Z C B U e X B l L n t D b 2 x 1 b W 4 y L D F 9 J n F 1 b 3 Q 7 L C Z x d W 9 0 O 1 N l Y 3 R p b 2 4 x L 1 R h Y m x l M D I 1 I C h Q Y W d l I D Y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y N S A o U G F n Z S A 2 K S 9 D a G F u Z 2 V k I F R 5 c G U u e 0 N v b H V t b j E s M H 0 m c X V v d D s s J n F 1 b 3 Q 7 U 2 V j d G l v b j E v V G F i b G U w M j U g K F B h Z 2 U g N i k v Q 2 h h b m d l Z C B U e X B l L n t D b 2 x 1 b W 4 y L D F 9 J n F 1 b 3 Q 7 L C Z x d W 9 0 O 1 N l Y 3 R p b 2 4 x L 1 R h Y m x l M D I 1 I C h Q Y W d l I D Y p L 0 N o Y W 5 n Z W Q g V H l w Z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U l M j A o U G F n Z S U y M D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2 K S 9 U Y W J s Z T A y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2 J T I w K F B h Z 2 U l M j A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E t M D N U M T M 6 N D g 6 M T E u M z c 3 N D A 1 N 1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Y g K F B h Z 2 U g N i k v Q 2 h h b m d l Z C B U e X B l L n t D b 2 x 1 b W 4 x L D B 9 J n F 1 b 3 Q 7 L C Z x d W 9 0 O 1 N l Y 3 R p b 2 4 x L 1 R h Y m x l M D I 2 I C h Q Y W d l I D Y p L 0 N o Y W 5 n Z W Q g V H l w Z S 5 7 Q 2 9 s d W 1 u M i w x f S Z x d W 9 0 O y w m c X V v d D t T Z W N 0 a W 9 u M S 9 U Y W J s Z T A y N i A o U G F n Z S A 2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j Y g K F B h Z 2 U g N i k v Q 2 h h b m d l Z C B U e X B l L n t D b 2 x 1 b W 4 x L D B 9 J n F 1 b 3 Q 7 L C Z x d W 9 0 O 1 N l Y 3 R p b 2 4 x L 1 R h Y m x l M D I 2 I C h Q Y W d l I D Y p L 0 N o Y W 5 n Z W Q g V H l w Z S 5 7 Q 2 9 s d W 1 u M i w x f S Z x d W 9 0 O y w m c X V v d D t T Z W N 0 a W 9 u M S 9 U Y W J s Z T A y N i A o U G F n Z S A 2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2 J T I w K F B h Z 2 U l M j A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N i k v V G F i b G U w M j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x L T A z V D E z O j Q 4 O j E x L j M 5 O T M 0 O D B a I i A v P j x F b n R y e S B U e X B l P S J G a W x s Q 2 9 s d W 1 u V H l w Z X M i I F Z h b H V l P S J z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3 I C h Q Y W d l I D c p L 0 N o Y W 5 n Z W Q g V H l w Z S 5 7 Q 2 9 s d W 1 u M S w w f S Z x d W 9 0 O y w m c X V v d D t T Z W N 0 a W 9 u M S 9 U Y W J s Z T A y N y A o U G F n Z S A 3 K S 9 D a G F u Z 2 V k I F R 5 c G U u e 0 N v b H V t b j I s M X 0 m c X V v d D s s J n F 1 b 3 Q 7 U 2 V j d G l v b j E v V G F i b G U w M j c g K F B h Z 2 U g N y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I 3 I C h Q Y W d l I D c p L 0 N o Y W 5 n Z W Q g V H l w Z S 5 7 Q 2 9 s d W 1 u M S w w f S Z x d W 9 0 O y w m c X V v d D t T Z W N 0 a W 9 u M S 9 U Y W J s Z T A y N y A o U G F n Z S A 3 K S 9 D a G F u Z 2 V k I F R 5 c G U u e 0 N v b H V t b j I s M X 0 m c X V v d D s s J n F 1 b 3 Q 7 U 2 V j d G l v b j E v V G F i b G U w M j c g K F B h Z 2 U g N y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N y U y M C h Q Y W d l J T I w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c p L 1 R h Y m x l M D I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g l M j A o U G F n Z S U y M D c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M S 0 w M 1 Q x M z o 0 O D o x M S 4 0 M D c z M j Q y W i I g L z 4 8 R W 5 0 c n k g V H l w Z T 0 i R m l s b E N v b H V t b l R 5 c G V z I i B W Y W x 1 Z T 0 i c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O C A o U G F n Z S A 3 K S 9 D a G F u Z 2 V k I F R 5 c G U u e 0 N v b H V t b j E s M H 0 m c X V v d D s s J n F 1 b 3 Q 7 U 2 V j d G l v b j E v V G F i b G U w M j g g K F B h Z 2 U g N y k v Q 2 h h b m d l Z C B U e X B l L n t D b 2 x 1 b W 4 y L D F 9 J n F 1 b 3 Q 7 L C Z x d W 9 0 O 1 N l Y 3 R p b 2 4 x L 1 R h Y m x l M D I 4 I C h Q Y W d l I D c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y O C A o U G F n Z S A 3 K S 9 D a G F u Z 2 V k I F R 5 c G U u e 0 N v b H V t b j E s M H 0 m c X V v d D s s J n F 1 b 3 Q 7 U 2 V j d G l v b j E v V G F i b G U w M j g g K F B h Z 2 U g N y k v Q 2 h h b m d l Z C B U e X B l L n t D b 2 x 1 b W 4 y L D F 9 J n F 1 b 3 Q 7 L C Z x d W 9 0 O 1 N l Y 3 R p b 2 4 x L 1 R h Y m x l M D I 4 I C h Q Y W d l I D c p L 0 N o Y W 5 n Z W Q g V H l w Z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g l M j A o U G F n Z S U y M D c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4 J T I w K F B h Z 2 U l M j A 3 K S 9 U Y W J s Z T A y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4 J T I w K F B h Z 2 U l M j A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E t M D N U M T M 6 N D g 6 M T E u N D M x M j I w M 1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k g K F B h Z 2 U g N y k v Q 2 h h b m d l Z C B U e X B l L n t D b 2 x 1 b W 4 x L D B 9 J n F 1 b 3 Q 7 L C Z x d W 9 0 O 1 N l Y 3 R p b 2 4 x L 1 R h Y m x l M D I 5 I C h Q Y W d l I D c p L 0 N o Y W 5 n Z W Q g V H l w Z S 5 7 Q 2 9 s d W 1 u M i w x f S Z x d W 9 0 O y w m c X V v d D t T Z W N 0 a W 9 u M S 9 U Y W J s Z T A y O S A o U G F n Z S A 3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j k g K F B h Z 2 U g N y k v Q 2 h h b m d l Z C B U e X B l L n t D b 2 x 1 b W 4 x L D B 9 J n F 1 b 3 Q 7 L C Z x d W 9 0 O 1 N l Y 3 R p b 2 4 x L 1 R h Y m x l M D I 5 I C h Q Y W d l I D c p L 0 N o Y W 5 n Z W Q g V H l w Z S 5 7 Q 2 9 s d W 1 u M i w x f S Z x d W 9 0 O y w m c X V v d D t T Z W N 0 a W 9 u M S 9 U Y W J s Z T A y O S A o U G F n Z S A 3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5 J T I w K F B h Z 2 U l M j A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O S U y M C h Q Y W d l J T I w N y k v V G F i b G U w M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O S U y M C h Q Y W d l J T I w N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C U y M C h Q Y W d l J T I w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x L T A z V D E z O j Q 4 O j E x L j Q z O T E 5 O T N a I i A v P j x F b n R y e S B U e X B l P S J G a W x s Q 2 9 s d W 1 u V H l w Z X M i I F Z h b H V l P S J z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w I C h Q Y W d l I D c p L 0 N o Y W 5 n Z W Q g V H l w Z S 5 7 Q 2 9 s d W 1 u M S w w f S Z x d W 9 0 O y w m c X V v d D t T Z W N 0 a W 9 u M S 9 U Y W J s Z T A z M C A o U G F n Z S A 3 K S 9 D a G F u Z 2 V k I F R 5 c G U u e 0 N v b H V t b j I s M X 0 m c X V v d D s s J n F 1 b 3 Q 7 U 2 V j d G l v b j E v V G F i b G U w M z A g K F B h Z 2 U g N y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M w I C h Q Y W d l I D c p L 0 N o Y W 5 n Z W Q g V H l w Z S 5 7 Q 2 9 s d W 1 u M S w w f S Z x d W 9 0 O y w m c X V v d D t T Z W N 0 a W 9 u M S 9 U Y W J s Z T A z M C A o U G F n Z S A 3 K S 9 D a G F u Z 2 V k I F R 5 c G U u e 0 N v b H V t b j I s M X 0 m c X V v d D s s J n F 1 b 3 Q 7 U 2 V j d G l v b j E v V G F i b G U w M z A g K F B h Z 2 U g N y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M C U y M C h Q Y W d l J T I w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A l M j A o U G F n Z S U y M D c p L 1 R h Y m x l M D M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A l M j A o U G F n Z S U y M D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E l M j A o U G F n Z S U y M D c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M S 0 w M 1 Q x M z o 0 O D o x M S 4 0 N j I x M T Y 1 W i I g L z 4 8 R W 5 0 c n k g V H l w Z T 0 i R m l s b E N v b H V t b l R 5 c G V z I i B W Y W x 1 Z T 0 i c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M S A o U G F n Z S A 3 K S 9 D a G F u Z 2 V k I F R 5 c G U u e 0 N v b H V t b j E s M H 0 m c X V v d D s s J n F 1 b 3 Q 7 U 2 V j d G l v b j E v V G F i b G U w M z E g K F B h Z 2 U g N y k v Q 2 h h b m d l Z C B U e X B l L n t D b 2 x 1 b W 4 y L D F 9 J n F 1 b 3 Q 7 L C Z x d W 9 0 O 1 N l Y 3 R p b 2 4 x L 1 R h Y m x l M D M x I C h Q Y W d l I D c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z M S A o U G F n Z S A 3 K S 9 D a G F u Z 2 V k I F R 5 c G U u e 0 N v b H V t b j E s M H 0 m c X V v d D s s J n F 1 b 3 Q 7 U 2 V j d G l v b j E v V G F i b G U w M z E g K F B h Z 2 U g N y k v Q 2 h h b m d l Z C B U e X B l L n t D b 2 x 1 b W 4 y L D F 9 J n F 1 b 3 Q 7 L C Z x d W 9 0 O 1 N l Y 3 R p b 2 4 x L 1 R h Y m x l M D M x I C h Q Y W d l I D c p L 0 N o Y W 5 n Z W Q g V H l w Z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E l M j A o U G F n Z S U y M D c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x J T I w K F B h Z 2 U l M j A 3 K S 9 U Y W J s Z T A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x J T I w K F B h Z 2 U l M j A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z K T w v S X R l b V B h d G g + P C 9 J d G V t T G 9 j Y X R p b 2 4 + P F N 0 Y W J s Z U V u d H J p Z X M + P E V u d H J 5 I F R 5 c G U 9 I k Z p b G x l Z E N v b X B s Z X R l U m V z d W x 0 V G 9 X b 3 J r c 2 h l Z X Q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S X N Q c m l 2 Y X R l I i B W Y W x 1 Z T 0 i b D A i I C 8 + P E V u d H J 5 I F R 5 c G U 9 I k Z p b G x D b 3 V u d C I g V m F s d W U 9 I m w x I i A v P j x F b n R y e S B U e X B l P S J B Z G R l Z F R v R G F 0 Y U 1 v Z G V s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E t M D N U M T M 6 N D g 6 M T E u M D M 4 M j E 1 M 1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y k v Q 2 h h b m d l Z C B U e X B l L n t D b 2 x 1 b W 4 x L D B 9 J n F 1 b 3 Q 7 L C Z x d W 9 0 O 1 N l Y 3 R p b 2 4 x L 1 R h Y m x l M D A x I C h Q Y W d l I D M p L 0 N o Y W 5 n Z W Q g V H l w Z S 5 7 Q 2 9 s d W 1 u M i w x f S Z x d W 9 0 O y w m c X V v d D t T Z W N 0 a W 9 u M S 9 U Y W J s Z T A w M S A o U G F n Z S A z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D E g K F B h Z 2 U g M y k v Q 2 h h b m d l Z C B U e X B l L n t D b 2 x 1 b W 4 x L D B 9 J n F 1 b 3 Q 7 L C Z x d W 9 0 O 1 N l Y 3 R p b 2 4 x L 1 R h Y m x l M D A x I C h Q Y W d l I D M p L 0 N o Y W 5 n Z W Q g V H l w Z S 5 7 Q 2 9 s d W 1 u M i w x f S Z x d W 9 0 O y w m c X V v d D t T Z W N 0 a W 9 u M S 9 U Y W J s Z T A w M S A o U G F n Z S A z K S 9 D a G F u Z 2 V k I F R 5 c G U u e 0 N v b H V t b j M s M n 0 m c X V v d D t d L C Z x d W 9 0 O 1 J l b G F 0 a W 9 u c 2 h p c E l u Z m 8 m c X V v d D s 6 W 1 1 9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y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0 F w c G V u Z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T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E t M D N U M T Q 6 M D I 6 N D c u M T I 2 N D U 0 O V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S 9 B d X R v U m V t b 3 Z l Z E N v b H V t b n M x L n t D b 2 x 1 b W 4 x L D B 9 J n F 1 b 3 Q 7 L C Z x d W 9 0 O 1 N l Y 3 R p b 2 4 x L 0 F w c G V u Z D E v Q X V 0 b 1 J l b W 9 2 Z W R D b 2 x 1 b W 5 z M S 5 7 Q 2 9 s d W 1 u M i w x f S Z x d W 9 0 O y w m c X V v d D t T Z W N 0 a W 9 u M S 9 B c H B l b m Q x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Q X B w Z W 5 k M S 9 B d X R v U m V t b 3 Z l Z E N v b H V t b n M x L n t D b 2 x 1 b W 4 x L D B 9 J n F 1 b 3 Q 7 L C Z x d W 9 0 O 1 N l Y 3 R p b 2 4 x L 0 F w c G V u Z D E v Q X V 0 b 1 J l b W 9 2 Z W R D b 2 x 1 b W 5 z M S 5 7 Q 2 9 s d W 1 u M i w x f S Z x d W 9 0 O y w m c X V v d D t T Z W N 0 a W 9 u M S 9 B c H B l b m Q x L 0 F 1 d G 9 S Z W 1 v d m V k Q 2 9 s d W 1 u c z E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S 9 S Z W 1 v d m V k J T I w T 3 R o Z X I l M j B D b 2 x 1 b W 5 z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H O P m l 7 Y p y F A l D 7 q N I O j 3 H U A A A A A A g A A A A A A A 2 Y A A M A A A A A Q A A A A k n 2 s m L u w C u T 6 f 1 r O g a A F Z w A A A A A E g A A A o A A A A B A A A A B / / / O 0 d W 6 5 F 4 H h Z 3 d F v 9 u D U A A A A G L z Q o j l P A M W Q A s Y 7 D 9 V E 9 7 Q 8 1 G Q r g V 6 8 F q 7 B c C b E C U z Y r y F F 4 t 8 r p E m E c W S 4 W O c m E 5 q Z n O v 0 H 1 B E z c 6 0 X s v E i Q 0 Q / e h l r f 2 T E F D f N 5 N 9 7 r / F A A A A B 4 U 5 0 D d q S R i K L e 1 V o l E + i s 1 L R D M < / D a t a M a s h u p > 
</file>

<file path=customXml/itemProps1.xml><?xml version="1.0" encoding="utf-8"?>
<ds:datastoreItem xmlns:ds="http://schemas.openxmlformats.org/officeDocument/2006/customXml" ds:itemID="{90C46637-A64A-424A-BE93-1EAEEB11990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Summary</vt:lpstr>
      <vt:lpstr>Week 1</vt:lpstr>
      <vt:lpstr>Accounts</vt:lpstr>
      <vt:lpstr>Lg Metro Cities 2024</vt:lpstr>
      <vt:lpstr>Summary!Print_Area</vt:lpstr>
      <vt:lpstr>'Week 1'!Print_Area</vt:lpstr>
    </vt:vector>
  </TitlesOfParts>
  <Company>Hobart and William Smith Colleges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KILLIAN, CLAUDETTE</dc:creator>
  <cp:lastModifiedBy>Stern, Claudette</cp:lastModifiedBy>
  <cp:lastPrinted>2022-04-12T17:31:52Z</cp:lastPrinted>
  <dcterms:created xsi:type="dcterms:W3CDTF">2021-12-21T19:44:35Z</dcterms:created>
  <dcterms:modified xsi:type="dcterms:W3CDTF">2024-01-03T17:11:48Z</dcterms:modified>
</cp:coreProperties>
</file>