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M:\TRAVEL\"/>
    </mc:Choice>
  </mc:AlternateContent>
  <xr:revisionPtr revIDLastSave="0" documentId="13_ncr:1_{C98941FF-57A2-484A-9EC2-AFC2FB3DE762}" xr6:coauthVersionLast="47" xr6:coauthVersionMax="47" xr10:uidLastSave="{00000000-0000-0000-0000-000000000000}"/>
  <workbookProtection workbookAlgorithmName="SHA-512" workbookHashValue="530R4H3futKFYvpfVghGlKKm9ay1pf75z1fSHf7v2M7j0XsLeb+NiSyZq7+0ZEHps4cvmvwd/COYUPaPtkOQfg==" workbookSaltValue="nEkwqdP03lihO5CqOJFb4w==" workbookSpinCount="100000" lockStructure="1"/>
  <bookViews>
    <workbookView xWindow="-110" yWindow="-110" windowWidth="19420" windowHeight="10420" xr2:uid="{00000000-000D-0000-FFFF-FFFF00000000}"/>
  </bookViews>
  <sheets>
    <sheet name="Summary" sheetId="11" r:id="rId1"/>
    <sheet name="Week 1" sheetId="1" r:id="rId2"/>
    <sheet name="Week 2" sheetId="8" r:id="rId3"/>
    <sheet name="Week 3" sheetId="9" r:id="rId4"/>
    <sheet name="Week 4" sheetId="10" r:id="rId5"/>
    <sheet name="Accounts" sheetId="3" r:id="rId6"/>
    <sheet name="Per Diem Lg Metro Cities" sheetId="2" r:id="rId7"/>
  </sheets>
  <definedNames>
    <definedName name="_xlnm._FilterDatabase" localSheetId="5" hidden="1">Accounts!$A$1:$C$1</definedName>
    <definedName name="_xlnm._FilterDatabase" localSheetId="0" hidden="1">Summary!$B$13:$G$27</definedName>
    <definedName name="ExternalData_1" localSheetId="6" hidden="1">'Per Diem Lg Metro Cities'!$A$1:$C$122</definedName>
    <definedName name="_xlnm.Print_Area" localSheetId="0">Summary!$A$1:$G$33</definedName>
    <definedName name="_xlnm.Print_Area" localSheetId="1">'Week 1'!$A$1:$N$53</definedName>
    <definedName name="_xlnm.Print_Area" localSheetId="2">'Week 2'!$A$1:$N$53</definedName>
    <definedName name="_xlnm.Print_Area" localSheetId="3">'Week 3'!$A$1:$N$53</definedName>
    <definedName name="_xlnm.Print_Area" localSheetId="4">'Week 4'!$A$1:$N$53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0" l="1"/>
  <c r="M35" i="10" s="1"/>
  <c r="F29" i="11" s="1"/>
  <c r="M42" i="10"/>
  <c r="F31" i="11" s="1"/>
  <c r="M34" i="10"/>
  <c r="F26" i="11" s="1"/>
  <c r="M33" i="10"/>
  <c r="F25" i="11" s="1"/>
  <c r="M32" i="10"/>
  <c r="F23" i="11" s="1"/>
  <c r="M31" i="10"/>
  <c r="L30" i="10"/>
  <c r="K30" i="10"/>
  <c r="J30" i="10"/>
  <c r="I30" i="10"/>
  <c r="H30" i="10"/>
  <c r="G30" i="10"/>
  <c r="F30" i="10"/>
  <c r="L28" i="10"/>
  <c r="K28" i="10"/>
  <c r="J28" i="10"/>
  <c r="I28" i="10"/>
  <c r="H28" i="10"/>
  <c r="G28" i="10"/>
  <c r="F28" i="10"/>
  <c r="M26" i="10"/>
  <c r="M25" i="10"/>
  <c r="M24" i="10"/>
  <c r="M23" i="10"/>
  <c r="M22" i="10"/>
  <c r="F24" i="11" s="1"/>
  <c r="L21" i="10"/>
  <c r="K21" i="10"/>
  <c r="J21" i="10"/>
  <c r="I21" i="10"/>
  <c r="H21" i="10"/>
  <c r="G21" i="10"/>
  <c r="F21" i="10"/>
  <c r="L19" i="10"/>
  <c r="K19" i="10"/>
  <c r="J19" i="10"/>
  <c r="I19" i="10"/>
  <c r="H19" i="10"/>
  <c r="G19" i="10"/>
  <c r="F19" i="10"/>
  <c r="M17" i="10"/>
  <c r="M16" i="10"/>
  <c r="F19" i="11" s="1"/>
  <c r="M15" i="10"/>
  <c r="M14" i="10"/>
  <c r="F18" i="11" s="1"/>
  <c r="M13" i="10"/>
  <c r="F16" i="11" s="1"/>
  <c r="M12" i="10"/>
  <c r="F20" i="11" s="1"/>
  <c r="M11" i="10"/>
  <c r="F15" i="11" s="1"/>
  <c r="L10" i="10"/>
  <c r="K10" i="10"/>
  <c r="J10" i="10"/>
  <c r="J36" i="10" s="1"/>
  <c r="I10" i="10"/>
  <c r="H10" i="10"/>
  <c r="G10" i="10"/>
  <c r="F10" i="10"/>
  <c r="K7" i="10"/>
  <c r="J7" i="10" s="1"/>
  <c r="I7" i="10" s="1"/>
  <c r="H7" i="10" s="1"/>
  <c r="G7" i="10" s="1"/>
  <c r="F7" i="10" s="1"/>
  <c r="I50" i="9"/>
  <c r="M35" i="9" s="1"/>
  <c r="E29" i="11" s="1"/>
  <c r="M42" i="9"/>
  <c r="E31" i="11" s="1"/>
  <c r="M34" i="9"/>
  <c r="E26" i="11" s="1"/>
  <c r="M33" i="9"/>
  <c r="E25" i="11" s="1"/>
  <c r="M32" i="9"/>
  <c r="E23" i="11" s="1"/>
  <c r="M31" i="9"/>
  <c r="L30" i="9"/>
  <c r="K30" i="9"/>
  <c r="J30" i="9"/>
  <c r="I30" i="9"/>
  <c r="H30" i="9"/>
  <c r="G30" i="9"/>
  <c r="F30" i="9"/>
  <c r="L28" i="9"/>
  <c r="K28" i="9"/>
  <c r="J28" i="9"/>
  <c r="I28" i="9"/>
  <c r="H28" i="9"/>
  <c r="G28" i="9"/>
  <c r="F28" i="9"/>
  <c r="M26" i="9"/>
  <c r="M25" i="9"/>
  <c r="M24" i="9"/>
  <c r="M23" i="9"/>
  <c r="M22" i="9"/>
  <c r="E24" i="11" s="1"/>
  <c r="L21" i="9"/>
  <c r="K21" i="9"/>
  <c r="J21" i="9"/>
  <c r="I21" i="9"/>
  <c r="H21" i="9"/>
  <c r="G21" i="9"/>
  <c r="F21" i="9"/>
  <c r="L19" i="9"/>
  <c r="K19" i="9"/>
  <c r="J19" i="9"/>
  <c r="I19" i="9"/>
  <c r="H19" i="9"/>
  <c r="G19" i="9"/>
  <c r="F19" i="9"/>
  <c r="M17" i="9"/>
  <c r="M16" i="9"/>
  <c r="E19" i="11" s="1"/>
  <c r="M15" i="9"/>
  <c r="M14" i="9"/>
  <c r="E18" i="11" s="1"/>
  <c r="M13" i="9"/>
  <c r="E16" i="11" s="1"/>
  <c r="M12" i="9"/>
  <c r="E20" i="11" s="1"/>
  <c r="M11" i="9"/>
  <c r="E15" i="11" s="1"/>
  <c r="L10" i="9"/>
  <c r="K10" i="9"/>
  <c r="J10" i="9"/>
  <c r="I10" i="9"/>
  <c r="H10" i="9"/>
  <c r="H36" i="9" s="1"/>
  <c r="G10" i="9"/>
  <c r="F10" i="9"/>
  <c r="K7" i="9"/>
  <c r="J7" i="9"/>
  <c r="I7" i="9" s="1"/>
  <c r="H7" i="9" s="1"/>
  <c r="G7" i="9" s="1"/>
  <c r="F7" i="9" s="1"/>
  <c r="I50" i="8"/>
  <c r="M35" i="8" s="1"/>
  <c r="M42" i="8"/>
  <c r="D31" i="11" s="1"/>
  <c r="M34" i="8"/>
  <c r="D26" i="11" s="1"/>
  <c r="M33" i="8"/>
  <c r="D25" i="11" s="1"/>
  <c r="M32" i="8"/>
  <c r="D23" i="11" s="1"/>
  <c r="M31" i="8"/>
  <c r="L30" i="8"/>
  <c r="K30" i="8"/>
  <c r="J30" i="8"/>
  <c r="I30" i="8"/>
  <c r="H30" i="8"/>
  <c r="G30" i="8"/>
  <c r="F30" i="8"/>
  <c r="L28" i="8"/>
  <c r="K28" i="8"/>
  <c r="J28" i="8"/>
  <c r="I28" i="8"/>
  <c r="H28" i="8"/>
  <c r="G28" i="8"/>
  <c r="F28" i="8"/>
  <c r="M26" i="8"/>
  <c r="M25" i="8"/>
  <c r="M24" i="8"/>
  <c r="M23" i="8"/>
  <c r="M22" i="8"/>
  <c r="L21" i="8"/>
  <c r="K21" i="8"/>
  <c r="J21" i="8"/>
  <c r="I21" i="8"/>
  <c r="H21" i="8"/>
  <c r="G21" i="8"/>
  <c r="F21" i="8"/>
  <c r="L19" i="8"/>
  <c r="K19" i="8"/>
  <c r="J19" i="8"/>
  <c r="I19" i="8"/>
  <c r="H19" i="8"/>
  <c r="G19" i="8"/>
  <c r="F19" i="8"/>
  <c r="M17" i="8"/>
  <c r="M16" i="8"/>
  <c r="D19" i="11" s="1"/>
  <c r="M15" i="8"/>
  <c r="M14" i="8"/>
  <c r="D18" i="11" s="1"/>
  <c r="M13" i="8"/>
  <c r="D16" i="11" s="1"/>
  <c r="M12" i="8"/>
  <c r="D20" i="11" s="1"/>
  <c r="M11" i="8"/>
  <c r="D15" i="11" s="1"/>
  <c r="L10" i="8"/>
  <c r="K10" i="8"/>
  <c r="J10" i="8"/>
  <c r="I10" i="8"/>
  <c r="H10" i="8"/>
  <c r="G10" i="8"/>
  <c r="F10" i="8"/>
  <c r="K7" i="8"/>
  <c r="J7" i="8" s="1"/>
  <c r="I7" i="8" s="1"/>
  <c r="H7" i="8" s="1"/>
  <c r="G7" i="8" s="1"/>
  <c r="F7" i="8" s="1"/>
  <c r="M33" i="1"/>
  <c r="C25" i="11" s="1"/>
  <c r="M34" i="1"/>
  <c r="C26" i="11" s="1"/>
  <c r="L36" i="9" l="1"/>
  <c r="D24" i="11"/>
  <c r="F36" i="10"/>
  <c r="F36" i="9"/>
  <c r="I36" i="10"/>
  <c r="H36" i="10"/>
  <c r="G36" i="10"/>
  <c r="M30" i="10"/>
  <c r="M21" i="10"/>
  <c r="M19" i="10"/>
  <c r="M28" i="10"/>
  <c r="K36" i="10"/>
  <c r="F21" i="11"/>
  <c r="L36" i="10"/>
  <c r="K36" i="9"/>
  <c r="M21" i="9"/>
  <c r="M19" i="9"/>
  <c r="G36" i="9"/>
  <c r="I36" i="9"/>
  <c r="M30" i="9"/>
  <c r="J36" i="9"/>
  <c r="M28" i="9"/>
  <c r="K36" i="8"/>
  <c r="H36" i="8"/>
  <c r="J36" i="8"/>
  <c r="M28" i="8"/>
  <c r="G36" i="8"/>
  <c r="M10" i="8"/>
  <c r="D17" i="11" s="1"/>
  <c r="M21" i="8"/>
  <c r="M30" i="8"/>
  <c r="D22" i="11" s="1"/>
  <c r="M19" i="8"/>
  <c r="L36" i="8"/>
  <c r="F36" i="8"/>
  <c r="G26" i="11"/>
  <c r="D29" i="11"/>
  <c r="G25" i="11"/>
  <c r="M10" i="10"/>
  <c r="F17" i="11" s="1"/>
  <c r="M10" i="9"/>
  <c r="E17" i="11" s="1"/>
  <c r="I36" i="8"/>
  <c r="M36" i="8" l="1"/>
  <c r="M37" i="8" s="1"/>
  <c r="M43" i="8" s="1"/>
  <c r="D5" i="11" s="1"/>
  <c r="F22" i="11"/>
  <c r="M36" i="9"/>
  <c r="M37" i="9" s="1"/>
  <c r="M43" i="9" s="1"/>
  <c r="D6" i="11" s="1"/>
  <c r="E21" i="11"/>
  <c r="F27" i="11"/>
  <c r="F33" i="11" s="1"/>
  <c r="M36" i="10"/>
  <c r="M37" i="10" s="1"/>
  <c r="M43" i="10" s="1"/>
  <c r="D7" i="11" s="1"/>
  <c r="E22" i="11"/>
  <c r="E27" i="11" s="1"/>
  <c r="E33" i="11" s="1"/>
  <c r="D21" i="11"/>
  <c r="D27" i="11" s="1"/>
  <c r="D33" i="11" s="1"/>
  <c r="K7" i="1"/>
  <c r="I50" i="1" l="1"/>
  <c r="M35" i="1" s="1"/>
  <c r="C29" i="11" s="1"/>
  <c r="J7" i="1"/>
  <c r="I7" i="1" s="1"/>
  <c r="H7" i="1" s="1"/>
  <c r="G7" i="1" s="1"/>
  <c r="F7" i="1" s="1"/>
  <c r="L30" i="1"/>
  <c r="K30" i="1"/>
  <c r="J30" i="1"/>
  <c r="I30" i="1"/>
  <c r="H30" i="1"/>
  <c r="G30" i="1"/>
  <c r="F30" i="1"/>
  <c r="L28" i="1"/>
  <c r="K28" i="1"/>
  <c r="J28" i="1"/>
  <c r="I28" i="1"/>
  <c r="H28" i="1"/>
  <c r="G28" i="1"/>
  <c r="F28" i="1"/>
  <c r="G19" i="1"/>
  <c r="H19" i="1"/>
  <c r="I19" i="1"/>
  <c r="J19" i="1"/>
  <c r="K19" i="1"/>
  <c r="L19" i="1"/>
  <c r="F19" i="1"/>
  <c r="G21" i="1"/>
  <c r="H21" i="1"/>
  <c r="I21" i="1"/>
  <c r="J21" i="1"/>
  <c r="K21" i="1"/>
  <c r="L21" i="1"/>
  <c r="F21" i="1"/>
  <c r="M26" i="1"/>
  <c r="M12" i="1"/>
  <c r="C20" i="11" s="1"/>
  <c r="G20" i="11" s="1"/>
  <c r="M13" i="1"/>
  <c r="C16" i="11" s="1"/>
  <c r="G16" i="11" s="1"/>
  <c r="M11" i="1"/>
  <c r="C15" i="11" s="1"/>
  <c r="G15" i="11" s="1"/>
  <c r="M42" i="1"/>
  <c r="C31" i="11" s="1"/>
  <c r="G31" i="11" s="1"/>
  <c r="M32" i="1"/>
  <c r="C23" i="11" s="1"/>
  <c r="G23" i="11" s="1"/>
  <c r="M31" i="1"/>
  <c r="M25" i="1"/>
  <c r="M24" i="1"/>
  <c r="M23" i="1"/>
  <c r="M22" i="1"/>
  <c r="M17" i="1"/>
  <c r="M16" i="1"/>
  <c r="C19" i="11" s="1"/>
  <c r="G19" i="11" s="1"/>
  <c r="M15" i="1"/>
  <c r="M14" i="1"/>
  <c r="C18" i="11" s="1"/>
  <c r="G18" i="11" s="1"/>
  <c r="L10" i="1"/>
  <c r="L36" i="1" s="1"/>
  <c r="K10" i="1"/>
  <c r="J10" i="1"/>
  <c r="I10" i="1"/>
  <c r="H10" i="1"/>
  <c r="G10" i="1"/>
  <c r="F10" i="1"/>
  <c r="C24" i="11" l="1"/>
  <c r="G24" i="11" s="1"/>
  <c r="G29" i="11"/>
  <c r="I36" i="1"/>
  <c r="K36" i="1"/>
  <c r="M30" i="1"/>
  <c r="M28" i="1"/>
  <c r="G36" i="1"/>
  <c r="M19" i="1"/>
  <c r="C21" i="11" s="1"/>
  <c r="G21" i="11" s="1"/>
  <c r="H36" i="1"/>
  <c r="M21" i="1"/>
  <c r="J36" i="1"/>
  <c r="F36" i="1"/>
  <c r="M10" i="1"/>
  <c r="C17" i="11" s="1"/>
  <c r="G17" i="11" s="1"/>
  <c r="C22" i="11" l="1"/>
  <c r="G22" i="11" s="1"/>
  <c r="M36" i="1"/>
  <c r="C27" i="11" l="1"/>
  <c r="M37" i="1"/>
  <c r="M43" i="1" s="1"/>
  <c r="D4" i="11" s="1"/>
  <c r="D8" i="11" s="1"/>
  <c r="C33" i="11" l="1"/>
  <c r="G27" i="11"/>
  <c r="G3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922112-E4EA-4A49-B265-B4E61757A86C}" keepAlive="1" name="Query - Append1" description="Connection to the 'Append1' query in the workbook." type="5" refreshedVersion="8" background="1" saveData="1">
    <dbPr connection="Provider=Microsoft.Mashup.OleDb.1;Data Source=$Workbook$;Location=Append1;Extended Properties=&quot;&quot;" command="SELECT * FROM [Append1]"/>
  </connection>
  <connection id="2" xr16:uid="{8DE9D523-0D32-406F-80C2-148E217EE537}" keepAlive="1" name="Query - Table001 (Page 3)" description="Connection to the 'Table001 (Page 3)' query in the workbook." type="5" refreshedVersion="0" background="1">
    <dbPr connection="Provider=Microsoft.Mashup.OleDb.1;Data Source=$Workbook$;Location=&quot;Table001 (Page 3)&quot;;Extended Properties=&quot;&quot;" command="SELECT * FROM [Table001 (Page 3)]"/>
  </connection>
  <connection id="3" xr16:uid="{CA2A6EBA-E254-4458-B20A-A82CD22915A9}" keepAlive="1" name="Query - Table002 (Page 3)" description="Connection to the 'Table002 (Page 3)' query in the workbook." type="5" refreshedVersion="0" background="1">
    <dbPr connection="Provider=Microsoft.Mashup.OleDb.1;Data Source=$Workbook$;Location=&quot;Table002 (Page 3)&quot;;Extended Properties=&quot;&quot;" command="SELECT * FROM [Table002 (Page 3)]"/>
  </connection>
  <connection id="4" xr16:uid="{72126D25-305C-487E-8002-BA638E9B4E9A}" keepAlive="1" name="Query - Table003 (Page 3)" description="Connection to the 'Table003 (Page 3)' query in the workbook." type="5" refreshedVersion="0" background="1">
    <dbPr connection="Provider=Microsoft.Mashup.OleDb.1;Data Source=$Workbook$;Location=&quot;Table003 (Page 3)&quot;;Extended Properties=&quot;&quot;" command="SELECT * FROM [Table003 (Page 3)]"/>
  </connection>
  <connection id="5" xr16:uid="{66125BD4-7FE1-4BDB-9180-F5504EB01A50}" keepAlive="1" name="Query - Table004 (Page 3)" description="Connection to the 'Table004 (Page 3)' query in the workbook." type="5" refreshedVersion="0" background="1">
    <dbPr connection="Provider=Microsoft.Mashup.OleDb.1;Data Source=$Workbook$;Location=&quot;Table004 (Page 3)&quot;;Extended Properties=&quot;&quot;" command="SELECT * FROM [Table004 (Page 3)]"/>
  </connection>
  <connection id="6" xr16:uid="{5D651B29-1644-43F6-9AF4-289ADA8DA08D}" keepAlive="1" name="Query - Table005 (Page 3)" description="Connection to the 'Table005 (Page 3)' query in the workbook." type="5" refreshedVersion="0" background="1">
    <dbPr connection="Provider=Microsoft.Mashup.OleDb.1;Data Source=$Workbook$;Location=&quot;Table005 (Page 3)&quot;;Extended Properties=&quot;&quot;" command="SELECT * FROM [Table005 (Page 3)]"/>
  </connection>
  <connection id="7" xr16:uid="{C28BAA7F-C9EB-47D5-90DD-8F35D949EF3F}" keepAlive="1" name="Query - Table006 (Page 3)" description="Connection to the 'Table006 (Page 3)' query in the workbook." type="5" refreshedVersion="0" background="1">
    <dbPr connection="Provider=Microsoft.Mashup.OleDb.1;Data Source=$Workbook$;Location=&quot;Table006 (Page 3)&quot;;Extended Properties=&quot;&quot;" command="SELECT * FROM [Table006 (Page 3)]"/>
  </connection>
  <connection id="8" xr16:uid="{E85B9192-CDF5-4C9D-B07D-52D74E46B26E}" keepAlive="1" name="Query - Table007 (Page 4)" description="Connection to the 'Table007 (Page 4)' query in the workbook." type="5" refreshedVersion="0" background="1">
    <dbPr connection="Provider=Microsoft.Mashup.OleDb.1;Data Source=$Workbook$;Location=&quot;Table007 (Page 4)&quot;;Extended Properties=&quot;&quot;" command="SELECT * FROM [Table007 (Page 4)]"/>
  </connection>
  <connection id="9" xr16:uid="{E9211B94-0ED6-461E-BD96-2EF23FD64112}" keepAlive="1" name="Query - Table008 (Page 4)" description="Connection to the 'Table008 (Page 4)' query in the workbook." type="5" refreshedVersion="0" background="1">
    <dbPr connection="Provider=Microsoft.Mashup.OleDb.1;Data Source=$Workbook$;Location=&quot;Table008 (Page 4)&quot;;Extended Properties=&quot;&quot;" command="SELECT * FROM [Table008 (Page 4)]"/>
  </connection>
  <connection id="10" xr16:uid="{0F351768-855D-4165-B7D2-66B8AF7C50DF}" keepAlive="1" name="Query - Table009 (Page 4)" description="Connection to the 'Table009 (Page 4)' query in the workbook." type="5" refreshedVersion="0" background="1">
    <dbPr connection="Provider=Microsoft.Mashup.OleDb.1;Data Source=$Workbook$;Location=&quot;Table009 (Page 4)&quot;;Extended Properties=&quot;&quot;" command="SELECT * FROM [Table009 (Page 4)]"/>
  </connection>
  <connection id="11" xr16:uid="{9BE58CDF-EC6A-4E80-BB90-783C504742C8}" keepAlive="1" name="Query - Table010 (Page 4)" description="Connection to the 'Table010 (Page 4)' query in the workbook." type="5" refreshedVersion="0" background="1">
    <dbPr connection="Provider=Microsoft.Mashup.OleDb.1;Data Source=$Workbook$;Location=&quot;Table010 (Page 4)&quot;;Extended Properties=&quot;&quot;" command="SELECT * FROM [Table010 (Page 4)]"/>
  </connection>
  <connection id="12" xr16:uid="{06AEC97D-FBBA-40D5-BF4B-5672BC15BE0E}" keepAlive="1" name="Query - Table011 (Page 5)" description="Connection to the 'Table011 (Page 5)' query in the workbook." type="5" refreshedVersion="0" background="1">
    <dbPr connection="Provider=Microsoft.Mashup.OleDb.1;Data Source=$Workbook$;Location=&quot;Table011 (Page 5)&quot;;Extended Properties=&quot;&quot;" command="SELECT * FROM [Table011 (Page 5)]"/>
  </connection>
  <connection id="13" xr16:uid="{C16405E0-ECA7-43C0-B4AA-97D470F163D1}" keepAlive="1" name="Query - Table012 (Page 5)" description="Connection to the 'Table012 (Page 5)' query in the workbook." type="5" refreshedVersion="0" background="1">
    <dbPr connection="Provider=Microsoft.Mashup.OleDb.1;Data Source=$Workbook$;Location=&quot;Table012 (Page 5)&quot;;Extended Properties=&quot;&quot;" command="SELECT * FROM [Table012 (Page 5)]"/>
  </connection>
  <connection id="14" xr16:uid="{285F320B-FD90-4AD5-A192-713110497C94}" keepAlive="1" name="Query - Table013 (Page 5)" description="Connection to the 'Table013 (Page 5)' query in the workbook." type="5" refreshedVersion="0" background="1">
    <dbPr connection="Provider=Microsoft.Mashup.OleDb.1;Data Source=$Workbook$;Location=&quot;Table013 (Page 5)&quot;;Extended Properties=&quot;&quot;" command="SELECT * FROM [Table013 (Page 5)]"/>
  </connection>
  <connection id="15" xr16:uid="{F6D293C1-A678-4B30-B0A4-74AA03BF31C6}" keepAlive="1" name="Query - Table014 (Page 5)" description="Connection to the 'Table014 (Page 5)' query in the workbook." type="5" refreshedVersion="0" background="1">
    <dbPr connection="Provider=Microsoft.Mashup.OleDb.1;Data Source=$Workbook$;Location=&quot;Table014 (Page 5)&quot;;Extended Properties=&quot;&quot;" command="SELECT * FROM [Table014 (Page 5)]"/>
  </connection>
  <connection id="16" xr16:uid="{4B2A910A-3D8F-4040-A8C5-A3FEA6F9BC36}" keepAlive="1" name="Query - Table015 (Page 5)" description="Connection to the 'Table015 (Page 5)' query in the workbook." type="5" refreshedVersion="0" background="1">
    <dbPr connection="Provider=Microsoft.Mashup.OleDb.1;Data Source=$Workbook$;Location=&quot;Table015 (Page 5)&quot;;Extended Properties=&quot;&quot;" command="SELECT * FROM [Table015 (Page 5)]"/>
  </connection>
  <connection id="17" xr16:uid="{8E562194-2A41-4902-97FA-10496CEB00F7}" keepAlive="1" name="Query - Table016 (Page 5)" description="Connection to the 'Table016 (Page 5)' query in the workbook." type="5" refreshedVersion="0" background="1">
    <dbPr connection="Provider=Microsoft.Mashup.OleDb.1;Data Source=$Workbook$;Location=&quot;Table016 (Page 5)&quot;;Extended Properties=&quot;&quot;" command="SELECT * FROM [Table016 (Page 5)]"/>
  </connection>
  <connection id="18" xr16:uid="{15DE7DA4-2CEF-405C-8705-7B84749E3B54}" keepAlive="1" name="Query - Table017 (Page 5)" description="Connection to the 'Table017 (Page 5)' query in the workbook." type="5" refreshedVersion="0" background="1">
    <dbPr connection="Provider=Microsoft.Mashup.OleDb.1;Data Source=$Workbook$;Location=&quot;Table017 (Page 5)&quot;;Extended Properties=&quot;&quot;" command="SELECT * FROM [Table017 (Page 5)]"/>
  </connection>
  <connection id="19" xr16:uid="{30DBD65B-CB44-4CC3-B076-32E6A9729CD0}" keepAlive="1" name="Query - Table018 (Page 6)" description="Connection to the 'Table018 (Page 6)' query in the workbook." type="5" refreshedVersion="0" background="1">
    <dbPr connection="Provider=Microsoft.Mashup.OleDb.1;Data Source=$Workbook$;Location=&quot;Table018 (Page 6)&quot;;Extended Properties=&quot;&quot;" command="SELECT * FROM [Table018 (Page 6)]"/>
  </connection>
  <connection id="20" xr16:uid="{814933D8-ECB9-47F7-9FCC-723326306D16}" keepAlive="1" name="Query - Table019 (Page 6)" description="Connection to the 'Table019 (Page 6)' query in the workbook." type="5" refreshedVersion="0" background="1">
    <dbPr connection="Provider=Microsoft.Mashup.OleDb.1;Data Source=$Workbook$;Location=&quot;Table019 (Page 6)&quot;;Extended Properties=&quot;&quot;" command="SELECT * FROM [Table019 (Page 6)]"/>
  </connection>
  <connection id="21" xr16:uid="{238E77F5-00F8-41A7-81D5-C3567608854F}" keepAlive="1" name="Query - Table020 (Page 6)" description="Connection to the 'Table020 (Page 6)' query in the workbook." type="5" refreshedVersion="0" background="1">
    <dbPr connection="Provider=Microsoft.Mashup.OleDb.1;Data Source=$Workbook$;Location=&quot;Table020 (Page 6)&quot;;Extended Properties=&quot;&quot;" command="SELECT * FROM [Table020 (Page 6)]"/>
  </connection>
  <connection id="22" xr16:uid="{2851A0C0-0C92-4925-AD50-DF115E6D7930}" keepAlive="1" name="Query - Table021 (Page 6)" description="Connection to the 'Table021 (Page 6)' query in the workbook." type="5" refreshedVersion="0" background="1">
    <dbPr connection="Provider=Microsoft.Mashup.OleDb.1;Data Source=$Workbook$;Location=&quot;Table021 (Page 6)&quot;;Extended Properties=&quot;&quot;" command="SELECT * FROM [Table021 (Page 6)]"/>
  </connection>
  <connection id="23" xr16:uid="{6308B99B-949D-4636-9716-6ED563800BF5}" keepAlive="1" name="Query - Table022 (Page 6)" description="Connection to the 'Table022 (Page 6)' query in the workbook." type="5" refreshedVersion="0" background="1">
    <dbPr connection="Provider=Microsoft.Mashup.OleDb.1;Data Source=$Workbook$;Location=&quot;Table022 (Page 6)&quot;;Extended Properties=&quot;&quot;" command="SELECT * FROM [Table022 (Page 6)]"/>
  </connection>
  <connection id="24" xr16:uid="{25B6E8FC-C752-4A73-9E9F-DBD0D5C592DC}" keepAlive="1" name="Query - Table023 (Page 6)" description="Connection to the 'Table023 (Page 6)' query in the workbook." type="5" refreshedVersion="0" background="1">
    <dbPr connection="Provider=Microsoft.Mashup.OleDb.1;Data Source=$Workbook$;Location=&quot;Table023 (Page 6)&quot;;Extended Properties=&quot;&quot;" command="SELECT * FROM [Table023 (Page 6)]"/>
  </connection>
  <connection id="25" xr16:uid="{DCF4DBCE-4E93-4B6C-A8CB-80F8DC27BD41}" keepAlive="1" name="Query - Table024 (Page 6)" description="Connection to the 'Table024 (Page 6)' query in the workbook." type="5" refreshedVersion="0" background="1">
    <dbPr connection="Provider=Microsoft.Mashup.OleDb.1;Data Source=$Workbook$;Location=&quot;Table024 (Page 6)&quot;;Extended Properties=&quot;&quot;" command="SELECT * FROM [Table024 (Page 6)]"/>
  </connection>
  <connection id="26" xr16:uid="{D147F753-943C-4AF2-9760-C15795313475}" keepAlive="1" name="Query - Table025 (Page 6)" description="Connection to the 'Table025 (Page 6)' query in the workbook." type="5" refreshedVersion="0" background="1">
    <dbPr connection="Provider=Microsoft.Mashup.OleDb.1;Data Source=$Workbook$;Location=&quot;Table025 (Page 6)&quot;;Extended Properties=&quot;&quot;" command="SELECT * FROM [Table025 (Page 6)]"/>
  </connection>
  <connection id="27" xr16:uid="{82DD4361-7388-4BA5-8480-D78E6A64876E}" keepAlive="1" name="Query - Table026 (Page 6)" description="Connection to the 'Table026 (Page 6)' query in the workbook." type="5" refreshedVersion="0" background="1">
    <dbPr connection="Provider=Microsoft.Mashup.OleDb.1;Data Source=$Workbook$;Location=&quot;Table026 (Page 6)&quot;;Extended Properties=&quot;&quot;" command="SELECT * FROM [Table026 (Page 6)]"/>
  </connection>
  <connection id="28" xr16:uid="{F5228A0B-D4E2-4DBC-BA32-D68EABD0D318}" keepAlive="1" name="Query - Table027 (Page 7)" description="Connection to the 'Table027 (Page 7)' query in the workbook." type="5" refreshedVersion="0" background="1">
    <dbPr connection="Provider=Microsoft.Mashup.OleDb.1;Data Source=$Workbook$;Location=&quot;Table027 (Page 7)&quot;;Extended Properties=&quot;&quot;" command="SELECT * FROM [Table027 (Page 7)]"/>
  </connection>
  <connection id="29" xr16:uid="{68E01157-1A73-4E26-9E83-AA3C63D3166B}" keepAlive="1" name="Query - Table028 (Page 7)" description="Connection to the 'Table028 (Page 7)' query in the workbook." type="5" refreshedVersion="0" background="1">
    <dbPr connection="Provider=Microsoft.Mashup.OleDb.1;Data Source=$Workbook$;Location=&quot;Table028 (Page 7)&quot;;Extended Properties=&quot;&quot;" command="SELECT * FROM [Table028 (Page 7)]"/>
  </connection>
  <connection id="30" xr16:uid="{BD57EC6B-F1F4-4E97-9A90-CB07F23CCE91}" keepAlive="1" name="Query - Table029 (Page 7)" description="Connection to the 'Table029 (Page 7)' query in the workbook." type="5" refreshedVersion="0" background="1">
    <dbPr connection="Provider=Microsoft.Mashup.OleDb.1;Data Source=$Workbook$;Location=&quot;Table029 (Page 7)&quot;;Extended Properties=&quot;&quot;" command="SELECT * FROM [Table029 (Page 7)]"/>
  </connection>
  <connection id="31" xr16:uid="{B741150D-A6F4-4068-B81A-7488CE4235FB}" keepAlive="1" name="Query - Table030 (Page 7)" description="Connection to the 'Table030 (Page 7)' query in the workbook." type="5" refreshedVersion="0" background="1">
    <dbPr connection="Provider=Microsoft.Mashup.OleDb.1;Data Source=$Workbook$;Location=&quot;Table030 (Page 7)&quot;;Extended Properties=&quot;&quot;" command="SELECT * FROM [Table030 (Page 7)]"/>
  </connection>
  <connection id="32" xr16:uid="{48ADCB32-2E09-4737-B660-ED247FD5DFAE}" keepAlive="1" name="Query - Table031 (Page 7)" description="Connection to the 'Table031 (Page 7)' query in the workbook." type="5" refreshedVersion="0" background="1">
    <dbPr connection="Provider=Microsoft.Mashup.OleDb.1;Data Source=$Workbook$;Location=&quot;Table031 (Page 7)&quot;;Extended Properties=&quot;&quot;" command="SELECT * FROM [Table031 (Page 7)]"/>
  </connection>
</connections>
</file>

<file path=xl/sharedStrings.xml><?xml version="1.0" encoding="utf-8"?>
<sst xmlns="http://schemas.openxmlformats.org/spreadsheetml/2006/main" count="956" uniqueCount="569">
  <si>
    <t>Purpose of Trip:</t>
  </si>
  <si>
    <t>TOTALS</t>
  </si>
  <si>
    <t>ACCOUNT</t>
  </si>
  <si>
    <t>Personal Car Mileage</t>
  </si>
  <si>
    <t>Mileage Allowance (Personal Car)</t>
  </si>
  <si>
    <t>Mileage Charge</t>
  </si>
  <si>
    <t>Tips</t>
  </si>
  <si>
    <t>Lodging</t>
  </si>
  <si>
    <t>Meals</t>
  </si>
  <si>
    <t>Breakfast</t>
  </si>
  <si>
    <t>Lunch</t>
  </si>
  <si>
    <t>Dinner</t>
  </si>
  <si>
    <t>Entertainment</t>
  </si>
  <si>
    <t>Membership Dues</t>
  </si>
  <si>
    <t>Conference Fees</t>
  </si>
  <si>
    <t>Subtotals</t>
  </si>
  <si>
    <t>Total Expenses:</t>
  </si>
  <si>
    <t>Date</t>
  </si>
  <si>
    <t>AMOUNT</t>
  </si>
  <si>
    <t>I hereby certify the information provided above is an accurate record of expenses incurred by me.</t>
  </si>
  <si>
    <t>Traveler Name/Signature:</t>
  </si>
  <si>
    <t>Date:</t>
  </si>
  <si>
    <t>Airfare</t>
  </si>
  <si>
    <t>Rail/Bus Fare</t>
  </si>
  <si>
    <t>Auto Rental</t>
  </si>
  <si>
    <t>Tolls and Parking</t>
  </si>
  <si>
    <t>Department:</t>
  </si>
  <si>
    <t>Employee Information</t>
  </si>
  <si>
    <t>Telephone/Fax/Internet</t>
  </si>
  <si>
    <t>Gas Amount (HWS Owned or Rental Car)</t>
  </si>
  <si>
    <t>Lodging Per Diem- Other than Large Metro</t>
  </si>
  <si>
    <t>Lodging Per Diem- Large Metro</t>
  </si>
  <si>
    <t>Amount: $100.00/day</t>
  </si>
  <si>
    <t>Amount: $220.00/day</t>
  </si>
  <si>
    <t>Name:</t>
  </si>
  <si>
    <t>Travel</t>
  </si>
  <si>
    <t>Hotel Room (Actuals with receipts)</t>
  </si>
  <si>
    <t>Other</t>
  </si>
  <si>
    <t>*Other Expense Detail:</t>
  </si>
  <si>
    <t>Description of Item</t>
  </si>
  <si>
    <t>Business Purpose</t>
  </si>
  <si>
    <t>Amount</t>
  </si>
  <si>
    <t>G/L Number</t>
  </si>
  <si>
    <t>Total Other Expenses:</t>
  </si>
  <si>
    <t>*Other Expenses (complete below)</t>
  </si>
  <si>
    <t>Sedona</t>
  </si>
  <si>
    <t>City(s) Traveled:</t>
  </si>
  <si>
    <t xml:space="preserve"> Advances by HWS, including Cash Avances and HWS Paid Credit Card Charges </t>
  </si>
  <si>
    <t xml:space="preserve"> Amount Due to Employee or (by Employee): </t>
  </si>
  <si>
    <t>Santa Monica</t>
  </si>
  <si>
    <t>Marin</t>
  </si>
  <si>
    <t>Monterey</t>
  </si>
  <si>
    <t>June 1 – August 31</t>
  </si>
  <si>
    <t>Napa</t>
  </si>
  <si>
    <t>Oakland</t>
  </si>
  <si>
    <t>Alameda</t>
  </si>
  <si>
    <t>October 1 – September 30</t>
  </si>
  <si>
    <t>San Diego</t>
  </si>
  <si>
    <t>San Francisco</t>
  </si>
  <si>
    <t>San Mateo</t>
  </si>
  <si>
    <t>Santa Barbara</t>
  </si>
  <si>
    <t>City limits of Santa Monica</t>
  </si>
  <si>
    <t>Santa Clara</t>
  </si>
  <si>
    <t>California</t>
  </si>
  <si>
    <t>Aspen</t>
  </si>
  <si>
    <t>Pitkin</t>
  </si>
  <si>
    <t>December 1 – March 31</t>
  </si>
  <si>
    <t>Denver/Aurora</t>
  </si>
  <si>
    <t>Grand Lake</t>
  </si>
  <si>
    <t>Grand</t>
  </si>
  <si>
    <t>Summit</t>
  </si>
  <si>
    <t>Telluride</t>
  </si>
  <si>
    <t>San Miguel</t>
  </si>
  <si>
    <t>Vail</t>
  </si>
  <si>
    <t>Eagle</t>
  </si>
  <si>
    <t>Lewes</t>
  </si>
  <si>
    <t>Sussex</t>
  </si>
  <si>
    <t>July 1 – August 31</t>
  </si>
  <si>
    <t>Palm Beach and Hendry</t>
  </si>
  <si>
    <t>December 1 – April 30</t>
  </si>
  <si>
    <t>Fort Lauderdale</t>
  </si>
  <si>
    <t>Broward</t>
  </si>
  <si>
    <t>February 1 – March 31</t>
  </si>
  <si>
    <t>Okaloosa and Walton</t>
  </si>
  <si>
    <t>June 1 – July 31</t>
  </si>
  <si>
    <t>Gulf Breeze</t>
  </si>
  <si>
    <t>Santa Rosa</t>
  </si>
  <si>
    <t>Key West</t>
  </si>
  <si>
    <t>Monroe</t>
  </si>
  <si>
    <t>Miami</t>
  </si>
  <si>
    <t>Miami-Dade</t>
  </si>
  <si>
    <t>Naples</t>
  </si>
  <si>
    <t>Collier</t>
  </si>
  <si>
    <t>Vero Beach</t>
  </si>
  <si>
    <t>Indian River</t>
  </si>
  <si>
    <t>Glynn</t>
  </si>
  <si>
    <t>March 1 – July 31</t>
  </si>
  <si>
    <t>Chicago</t>
  </si>
  <si>
    <t>Cook and Lake</t>
  </si>
  <si>
    <t>Bar Harbor/Rockport</t>
  </si>
  <si>
    <t>Hancock and Knox</t>
  </si>
  <si>
    <t>Worcester</t>
  </si>
  <si>
    <t>Massachusetts</t>
  </si>
  <si>
    <t>Boston/Cambridge</t>
  </si>
  <si>
    <t>Falmouth</t>
  </si>
  <si>
    <t>City limits of Falmouth</t>
  </si>
  <si>
    <t>Martha's Vineyard</t>
  </si>
  <si>
    <t>Dukes</t>
  </si>
  <si>
    <t>June 1 – September 30</t>
  </si>
  <si>
    <t>Nantucket</t>
  </si>
  <si>
    <t>Petoskey</t>
  </si>
  <si>
    <t>Emmet</t>
  </si>
  <si>
    <t>Traverse City</t>
  </si>
  <si>
    <t>Gallatin and Park</t>
  </si>
  <si>
    <t>Carlsbad</t>
  </si>
  <si>
    <t>Eddy</t>
  </si>
  <si>
    <t>Lake Placid</t>
  </si>
  <si>
    <t>Essex</t>
  </si>
  <si>
    <t>Portland</t>
  </si>
  <si>
    <t>Seaside</t>
  </si>
  <si>
    <t>Clatsop</t>
  </si>
  <si>
    <t>Hershey</t>
  </si>
  <si>
    <t>Philadelphia</t>
  </si>
  <si>
    <t>Newport</t>
  </si>
  <si>
    <t>Charleston</t>
  </si>
  <si>
    <t>Nashville</t>
  </si>
  <si>
    <t>Davidson</t>
  </si>
  <si>
    <t>Park City</t>
  </si>
  <si>
    <t>Virginia Beach</t>
  </si>
  <si>
    <t>City of Virginia Beach</t>
  </si>
  <si>
    <t>Wallops Island</t>
  </si>
  <si>
    <t>Accomack</t>
  </si>
  <si>
    <t>Seattle</t>
  </si>
  <si>
    <t>King</t>
  </si>
  <si>
    <t>Cody</t>
  </si>
  <si>
    <t>Park</t>
  </si>
  <si>
    <t>Jackson/Pinedale</t>
  </si>
  <si>
    <t>Teton and Sublette</t>
  </si>
  <si>
    <t>Account</t>
  </si>
  <si>
    <t>Description</t>
  </si>
  <si>
    <t>Office Supplies</t>
  </si>
  <si>
    <t>Printing Supplies</t>
  </si>
  <si>
    <t>Classroom Supplies</t>
  </si>
  <si>
    <t>Laboratory Supplies</t>
  </si>
  <si>
    <t>Medical Supplies</t>
  </si>
  <si>
    <t>Other Supplies</t>
  </si>
  <si>
    <t>Postage &amp; Shipping</t>
  </si>
  <si>
    <t>Print Services Charges</t>
  </si>
  <si>
    <t>Third Party Printing</t>
  </si>
  <si>
    <t>Classified Advertising</t>
  </si>
  <si>
    <t>Promotional Advertising</t>
  </si>
  <si>
    <t>E-Communications</t>
  </si>
  <si>
    <t>Other Advertising</t>
  </si>
  <si>
    <t>Promotional Loyalty Cards</t>
  </si>
  <si>
    <t>Subscriptions</t>
  </si>
  <si>
    <t>Events</t>
  </si>
  <si>
    <t>Events Refunds</t>
  </si>
  <si>
    <t>Summer Housing</t>
  </si>
  <si>
    <t>Meal Subvention</t>
  </si>
  <si>
    <t>Housing Subvention</t>
  </si>
  <si>
    <t>Community Relations</t>
  </si>
  <si>
    <t>Athletics Uniforms</t>
  </si>
  <si>
    <t>Video Filming</t>
  </si>
  <si>
    <t>Game Officials</t>
  </si>
  <si>
    <t>Medical Expense</t>
  </si>
  <si>
    <t>Other Game Expense</t>
  </si>
  <si>
    <t>Concession Supplies</t>
  </si>
  <si>
    <t>Hospitality Room</t>
  </si>
  <si>
    <t>Athletics Awards</t>
  </si>
  <si>
    <t>Premiums</t>
  </si>
  <si>
    <t>Athletics Apparel</t>
  </si>
  <si>
    <t>Recess Training Expense</t>
  </si>
  <si>
    <t>Athletic Equipment- Non-Cap</t>
  </si>
  <si>
    <t>Global Ed Gen Program Exp</t>
  </si>
  <si>
    <t>Global Ed Classroom Rental</t>
  </si>
  <si>
    <t>Global Ed Accommodations</t>
  </si>
  <si>
    <t>Foreign Airfare</t>
  </si>
  <si>
    <t>Foreign Auto Rental</t>
  </si>
  <si>
    <t>Foreign Business Mileage</t>
  </si>
  <si>
    <t>Foreign Local Transportation</t>
  </si>
  <si>
    <t>Foreign Tolls and Parking</t>
  </si>
  <si>
    <t>Foreign Other Transportation</t>
  </si>
  <si>
    <t>Foreign Lodging</t>
  </si>
  <si>
    <t>Foreign Meals and Entertain</t>
  </si>
  <si>
    <t>Foreign Conf &amp; Meeting Fees</t>
  </si>
  <si>
    <t>Foreign Other Travel Expenses</t>
  </si>
  <si>
    <t>Consulting Services</t>
  </si>
  <si>
    <t>Recruiting Services</t>
  </si>
  <si>
    <t>Service Contracts</t>
  </si>
  <si>
    <t>Collection Agency Fees</t>
  </si>
  <si>
    <t>Audit Fees and Expenses</t>
  </si>
  <si>
    <t>Legal Fees and Expenses</t>
  </si>
  <si>
    <t>Honoraria</t>
  </si>
  <si>
    <t>Sponsored Subcontracts</t>
  </si>
  <si>
    <t>Temporary Workforce</t>
  </si>
  <si>
    <t>Student Search</t>
  </si>
  <si>
    <t>Miscellaneous Services</t>
  </si>
  <si>
    <t>Part Supp Cost - Stipend</t>
  </si>
  <si>
    <t>Part Supp Cost - Foreign Trvl</t>
  </si>
  <si>
    <t>Part Supp Cost - Summer Housin</t>
  </si>
  <si>
    <t>Part Supp Cost - Supplies</t>
  </si>
  <si>
    <t>Part Supp Cost - Print Service</t>
  </si>
  <si>
    <t>Part Supp Cost - For Conf Reg</t>
  </si>
  <si>
    <t>Building Lease Payments</t>
  </si>
  <si>
    <t>Equipment Lease Payments</t>
  </si>
  <si>
    <t>Equipment Rental</t>
  </si>
  <si>
    <t>Vehicle Rental</t>
  </si>
  <si>
    <t>Bus Rental</t>
  </si>
  <si>
    <t>Facility Rental</t>
  </si>
  <si>
    <t>Other Rental Expense</t>
  </si>
  <si>
    <t>ROU Lease Expense</t>
  </si>
  <si>
    <t>Telephone Infrastructure</t>
  </si>
  <si>
    <t>Telephone Service</t>
  </si>
  <si>
    <t>Cellular Telephone Service</t>
  </si>
  <si>
    <t>Internet Service</t>
  </si>
  <si>
    <t>Cable Service</t>
  </si>
  <si>
    <t>Computer Expenses</t>
  </si>
  <si>
    <t>Software</t>
  </si>
  <si>
    <t>Software Licenses</t>
  </si>
  <si>
    <t>Desktop Computers</t>
  </si>
  <si>
    <t>Laptop Computers</t>
  </si>
  <si>
    <t>Computer Peripherals</t>
  </si>
  <si>
    <t>Computer Components</t>
  </si>
  <si>
    <t>Other Computer Expenses</t>
  </si>
  <si>
    <t>Library - Books</t>
  </si>
  <si>
    <t>Library - Video Materials</t>
  </si>
  <si>
    <t>Library - Periodicals</t>
  </si>
  <si>
    <t>Library - Continuation</t>
  </si>
  <si>
    <t>Library - Databases</t>
  </si>
  <si>
    <t>Library - Microfilm</t>
  </si>
  <si>
    <t>Library - Binding</t>
  </si>
  <si>
    <t>Library - Audio Materials</t>
  </si>
  <si>
    <t>Library - Cataloging &amp; Metadat</t>
  </si>
  <si>
    <t>Library - Resource Sharing ILL</t>
  </si>
  <si>
    <t>Library - Rental</t>
  </si>
  <si>
    <t>Library - Replacment Materials</t>
  </si>
  <si>
    <t>Electric</t>
  </si>
  <si>
    <t>Natural Gas</t>
  </si>
  <si>
    <t>Water and Sewer</t>
  </si>
  <si>
    <t>Solar Energy</t>
  </si>
  <si>
    <t>Wind Credits</t>
  </si>
  <si>
    <t>Maintenance Labor</t>
  </si>
  <si>
    <t>Custodial Labor</t>
  </si>
  <si>
    <t>Maintenance Supplies</t>
  </si>
  <si>
    <t>Custodial Supplies</t>
  </si>
  <si>
    <t>Contracted Repairs</t>
  </si>
  <si>
    <t>Equipment Repairs</t>
  </si>
  <si>
    <t>Waste Removal</t>
  </si>
  <si>
    <t>Hazardous Waste</t>
  </si>
  <si>
    <t>Recycling</t>
  </si>
  <si>
    <t>Fuel</t>
  </si>
  <si>
    <t>Equipment</t>
  </si>
  <si>
    <t>Furniture</t>
  </si>
  <si>
    <t>Other Non-Cap Expenses</t>
  </si>
  <si>
    <t>Land Purchases</t>
  </si>
  <si>
    <t>Bank Fees</t>
  </si>
  <si>
    <t>Cash Over/Short</t>
  </si>
  <si>
    <t>Investment Expenses</t>
  </si>
  <si>
    <t>Interest Expense</t>
  </si>
  <si>
    <t>Police</t>
  </si>
  <si>
    <t>Donations</t>
  </si>
  <si>
    <t>General Insurance</t>
  </si>
  <si>
    <t>Taxes</t>
  </si>
  <si>
    <t>Other Insurance</t>
  </si>
  <si>
    <t>Sales Tax Expense</t>
  </si>
  <si>
    <t>Laundry &amp; Dry Cleaning</t>
  </si>
  <si>
    <t>Rights and Permissions</t>
  </si>
  <si>
    <t>Vehicle Registration</t>
  </si>
  <si>
    <t>Student Damage Reimbursements</t>
  </si>
  <si>
    <t>Prizes</t>
  </si>
  <si>
    <t xml:space="preserve"> 51010</t>
  </si>
  <si>
    <t xml:space="preserve"> 51011</t>
  </si>
  <si>
    <t xml:space="preserve"> 51012</t>
  </si>
  <si>
    <t xml:space="preserve"> 51013</t>
  </si>
  <si>
    <t xml:space="preserve"> 51014</t>
  </si>
  <si>
    <t xml:space="preserve"> 51015</t>
  </si>
  <si>
    <t xml:space="preserve"> 51401</t>
  </si>
  <si>
    <t xml:space="preserve"> 51402</t>
  </si>
  <si>
    <t xml:space="preserve"> 51403</t>
  </si>
  <si>
    <t xml:space="preserve"> 51801</t>
  </si>
  <si>
    <t xml:space="preserve"> 51802</t>
  </si>
  <si>
    <t xml:space="preserve"> 51803</t>
  </si>
  <si>
    <t xml:space="preserve"> 51804</t>
  </si>
  <si>
    <t xml:space="preserve"> 51805</t>
  </si>
  <si>
    <t xml:space="preserve"> 52201</t>
  </si>
  <si>
    <t xml:space="preserve"> 52202</t>
  </si>
  <si>
    <t xml:space="preserve"> 52601</t>
  </si>
  <si>
    <t xml:space="preserve"> 52602</t>
  </si>
  <si>
    <t xml:space="preserve"> 52603</t>
  </si>
  <si>
    <t xml:space="preserve"> 52606</t>
  </si>
  <si>
    <t xml:space="preserve"> 52607</t>
  </si>
  <si>
    <t xml:space="preserve"> 52608</t>
  </si>
  <si>
    <t xml:space="preserve"> 52609</t>
  </si>
  <si>
    <t xml:space="preserve"> 53002</t>
  </si>
  <si>
    <t xml:space="preserve"> 53004</t>
  </si>
  <si>
    <t xml:space="preserve"> 53006</t>
  </si>
  <si>
    <t xml:space="preserve"> 53007</t>
  </si>
  <si>
    <t xml:space="preserve"> 53008</t>
  </si>
  <si>
    <t xml:space="preserve"> 53009</t>
  </si>
  <si>
    <t xml:space="preserve"> 53010</t>
  </si>
  <si>
    <t xml:space="preserve"> 53011</t>
  </si>
  <si>
    <t xml:space="preserve"> 53012</t>
  </si>
  <si>
    <t xml:space="preserve"> 53013</t>
  </si>
  <si>
    <t xml:space="preserve"> 53014</t>
  </si>
  <si>
    <t xml:space="preserve"> 53015</t>
  </si>
  <si>
    <t xml:space="preserve"> 53401</t>
  </si>
  <si>
    <t xml:space="preserve"> 53402</t>
  </si>
  <si>
    <t xml:space="preserve"> 53403</t>
  </si>
  <si>
    <t xml:space="preserve"> 53841</t>
  </si>
  <si>
    <t xml:space="preserve"> 53842</t>
  </si>
  <si>
    <t xml:space="preserve"> 53843</t>
  </si>
  <si>
    <t xml:space="preserve"> 53844</t>
  </si>
  <si>
    <t xml:space="preserve"> 53845</t>
  </si>
  <si>
    <t xml:space="preserve"> 53846</t>
  </si>
  <si>
    <t xml:space="preserve"> 53847</t>
  </si>
  <si>
    <t xml:space="preserve"> 53848</t>
  </si>
  <si>
    <t xml:space="preserve"> 53849</t>
  </si>
  <si>
    <t xml:space="preserve"> 53850</t>
  </si>
  <si>
    <t xml:space="preserve"> 54201</t>
  </si>
  <si>
    <t xml:space="preserve"> 54202</t>
  </si>
  <si>
    <t xml:space="preserve"> 54203</t>
  </si>
  <si>
    <t xml:space="preserve"> 54204</t>
  </si>
  <si>
    <t xml:space="preserve"> 54205</t>
  </si>
  <si>
    <t xml:space="preserve"> 54206</t>
  </si>
  <si>
    <t xml:space="preserve"> 54207</t>
  </si>
  <si>
    <t xml:space="preserve"> 54208</t>
  </si>
  <si>
    <t xml:space="preserve"> 54209</t>
  </si>
  <si>
    <t xml:space="preserve"> 54210</t>
  </si>
  <si>
    <t xml:space="preserve"> 54211</t>
  </si>
  <si>
    <t xml:space="preserve"> 54401</t>
  </si>
  <si>
    <t xml:space="preserve"> 54403</t>
  </si>
  <si>
    <t xml:space="preserve"> 54404</t>
  </si>
  <si>
    <t xml:space="preserve"> 54406</t>
  </si>
  <si>
    <t xml:space="preserve"> 54407</t>
  </si>
  <si>
    <t xml:space="preserve"> 54409</t>
  </si>
  <si>
    <t xml:space="preserve"> 54601</t>
  </si>
  <si>
    <t xml:space="preserve"> 54602</t>
  </si>
  <si>
    <t xml:space="preserve"> 54603</t>
  </si>
  <si>
    <t xml:space="preserve"> 54604</t>
  </si>
  <si>
    <t xml:space="preserve"> 54605</t>
  </si>
  <si>
    <t xml:space="preserve"> 54606</t>
  </si>
  <si>
    <t xml:space="preserve"> 54607</t>
  </si>
  <si>
    <t xml:space="preserve"> 54608</t>
  </si>
  <si>
    <t xml:space="preserve"> 55001</t>
  </si>
  <si>
    <t xml:space="preserve"> 55002</t>
  </si>
  <si>
    <t xml:space="preserve"> 55003</t>
  </si>
  <si>
    <t xml:space="preserve"> 55004</t>
  </si>
  <si>
    <t xml:space="preserve"> 55005</t>
  </si>
  <si>
    <t xml:space="preserve"> 55400</t>
  </si>
  <si>
    <t xml:space="preserve"> 55401</t>
  </si>
  <si>
    <t xml:space="preserve"> 55402</t>
  </si>
  <si>
    <t xml:space="preserve"> 55403</t>
  </si>
  <si>
    <t xml:space="preserve"> 55404</t>
  </si>
  <si>
    <t xml:space="preserve"> 55405</t>
  </si>
  <si>
    <t xml:space="preserve"> 55406</t>
  </si>
  <si>
    <t xml:space="preserve"> 55407</t>
  </si>
  <si>
    <t xml:space="preserve"> 55801</t>
  </si>
  <si>
    <t xml:space="preserve"> 55802</t>
  </si>
  <si>
    <t xml:space="preserve"> 55803</t>
  </si>
  <si>
    <t xml:space="preserve"> 55804</t>
  </si>
  <si>
    <t xml:space="preserve"> 55805</t>
  </si>
  <si>
    <t xml:space="preserve"> 55806</t>
  </si>
  <si>
    <t xml:space="preserve"> 55807</t>
  </si>
  <si>
    <t xml:space="preserve"> 55808</t>
  </si>
  <si>
    <t xml:space="preserve"> 55809</t>
  </si>
  <si>
    <t xml:space="preserve"> 55810</t>
  </si>
  <si>
    <t xml:space="preserve"> 55811</t>
  </si>
  <si>
    <t xml:space="preserve"> 55812</t>
  </si>
  <si>
    <t xml:space="preserve"> 56201</t>
  </si>
  <si>
    <t xml:space="preserve"> 56202</t>
  </si>
  <si>
    <t xml:space="preserve"> 56203</t>
  </si>
  <si>
    <t xml:space="preserve"> 56204</t>
  </si>
  <si>
    <t xml:space="preserve"> 56205</t>
  </si>
  <si>
    <t xml:space="preserve"> 56601</t>
  </si>
  <si>
    <t xml:space="preserve"> 56602</t>
  </si>
  <si>
    <t xml:space="preserve"> 56603</t>
  </si>
  <si>
    <t xml:space="preserve"> 56604</t>
  </si>
  <si>
    <t xml:space="preserve"> 56605</t>
  </si>
  <si>
    <t xml:space="preserve"> 56606</t>
  </si>
  <si>
    <t xml:space="preserve"> 56607</t>
  </si>
  <si>
    <t xml:space="preserve"> 56608</t>
  </si>
  <si>
    <t xml:space="preserve"> 56609</t>
  </si>
  <si>
    <t xml:space="preserve"> 56610</t>
  </si>
  <si>
    <t xml:space="preserve"> 56801</t>
  </si>
  <si>
    <t xml:space="preserve"> 56802</t>
  </si>
  <si>
    <t xml:space="preserve"> 56803</t>
  </si>
  <si>
    <t xml:space="preserve"> 56804</t>
  </si>
  <si>
    <t xml:space="preserve"> 57401</t>
  </si>
  <si>
    <t xml:space="preserve"> 57402</t>
  </si>
  <si>
    <t xml:space="preserve"> 57403</t>
  </si>
  <si>
    <t xml:space="preserve"> 57404</t>
  </si>
  <si>
    <t xml:space="preserve"> 57802</t>
  </si>
  <si>
    <t xml:space="preserve"> 57803</t>
  </si>
  <si>
    <t xml:space="preserve"> 57804</t>
  </si>
  <si>
    <t xml:space="preserve"> 57809</t>
  </si>
  <si>
    <t xml:space="preserve"> 57818</t>
  </si>
  <si>
    <t xml:space="preserve"> 57820</t>
  </si>
  <si>
    <t xml:space="preserve"> 58202</t>
  </si>
  <si>
    <t xml:space="preserve"> 58203</t>
  </si>
  <si>
    <t xml:space="preserve"> 58205</t>
  </si>
  <si>
    <t xml:space="preserve"> 58207</t>
  </si>
  <si>
    <t xml:space="preserve"> 58604</t>
  </si>
  <si>
    <t>Type</t>
  </si>
  <si>
    <t>Foreign</t>
  </si>
  <si>
    <t>General Expenses</t>
  </si>
  <si>
    <t>Local Transportation (Uber/Taxis/Subway)</t>
  </si>
  <si>
    <t>Amount: $60.00/full day</t>
  </si>
  <si>
    <t>Amount: $75.00/full day</t>
  </si>
  <si>
    <t>Meals and Incidentals Per Diem-Large Metro</t>
  </si>
  <si>
    <t>Meals and Incidentals Per Diem-Other than Large Metro</t>
  </si>
  <si>
    <t>Enter date for last day of 7 day period reporting</t>
  </si>
  <si>
    <t>Type of Advance: Cash Advance (please include REQ or PO #) or HWS Credit Card Charge</t>
  </si>
  <si>
    <t>Week 1 Total</t>
  </si>
  <si>
    <t>Week 2 Total</t>
  </si>
  <si>
    <t>Week 3 Total</t>
  </si>
  <si>
    <t>Week 4 Total</t>
  </si>
  <si>
    <t>*Grand Total</t>
  </si>
  <si>
    <t>* Positive number indicates amount to be paid to the employee; negative amount indicates the amount owed to HWS.</t>
  </si>
  <si>
    <t>PSC- Travel</t>
  </si>
  <si>
    <t>PSC- Conference Registration Fees</t>
  </si>
  <si>
    <t>TOTAL
 WK 1</t>
  </si>
  <si>
    <t>TOTAL
 WK2</t>
  </si>
  <si>
    <t>TOTAL
 WK3</t>
  </si>
  <si>
    <t>TOTAL
 WK4</t>
  </si>
  <si>
    <t>Other Expenses</t>
  </si>
  <si>
    <t>Subtotal</t>
  </si>
  <si>
    <t>Cash Advance/
HWS CC Transactions</t>
  </si>
  <si>
    <t>NET TOTAL</t>
  </si>
  <si>
    <t>TOTAL</t>
  </si>
  <si>
    <t>Subtotal Advances/HWS CC Charges</t>
  </si>
  <si>
    <t>Alabama</t>
  </si>
  <si>
    <t>Gulf Shores</t>
  </si>
  <si>
    <t>Baldwin</t>
  </si>
  <si>
    <t>Phoenix/Scottsdale</t>
  </si>
  <si>
    <t>Maricopa</t>
  </si>
  <si>
    <t>Steamboat Springs</t>
  </si>
  <si>
    <t>Routt</t>
  </si>
  <si>
    <t>Bradenton</t>
  </si>
  <si>
    <t>Manatee</t>
  </si>
  <si>
    <t>Cocoa Beach</t>
  </si>
  <si>
    <t>Brevard</t>
  </si>
  <si>
    <t>Panama City</t>
  </si>
  <si>
    <t>Bay</t>
  </si>
  <si>
    <t>Pensacola</t>
  </si>
  <si>
    <t>Escambia</t>
  </si>
  <si>
    <t>Punta Gorda</t>
  </si>
  <si>
    <t>Charlotte</t>
  </si>
  <si>
    <t>Sarasota</t>
  </si>
  <si>
    <t>Sebring</t>
  </si>
  <si>
    <t>Highlands</t>
  </si>
  <si>
    <t>Stuart</t>
  </si>
  <si>
    <t>Martin</t>
  </si>
  <si>
    <t>Cumberland and Sagadahoc</t>
  </si>
  <si>
    <t>Mackinac Island</t>
  </si>
  <si>
    <t>Mackinac</t>
  </si>
  <si>
    <t>Minnesota</t>
  </si>
  <si>
    <t>St. Louis</t>
  </si>
  <si>
    <t>Kalispell/Whitefish</t>
  </si>
  <si>
    <t>Flathead</t>
  </si>
  <si>
    <t>New Jersey</t>
  </si>
  <si>
    <t>Toms River</t>
  </si>
  <si>
    <t>Ocean</t>
  </si>
  <si>
    <t>Glens Falls</t>
  </si>
  <si>
    <t>Warren</t>
  </si>
  <si>
    <t>North Carolina</t>
  </si>
  <si>
    <t>Dare</t>
  </si>
  <si>
    <t>Lincoln City</t>
  </si>
  <si>
    <t>Lincoln</t>
  </si>
  <si>
    <t>Hilton Head</t>
  </si>
  <si>
    <t>Beaufort</t>
  </si>
  <si>
    <t>Myrtle Beach</t>
  </si>
  <si>
    <t>Horry</t>
  </si>
  <si>
    <t>Moab</t>
  </si>
  <si>
    <t>Manchester</t>
  </si>
  <si>
    <t>Bennington</t>
  </si>
  <si>
    <t>Clallam and Jefferson</t>
  </si>
  <si>
    <t>REV. 1/3/24</t>
  </si>
  <si>
    <t>Key City</t>
  </si>
  <si>
    <t>County or Other
Defined Location</t>
  </si>
  <si>
    <t>Portion of Calendar Year</t>
  </si>
  <si>
    <t>Arizona</t>
  </si>
  <si>
    <t>City limits of Sedona</t>
  </si>
  <si>
    <t>Mill Valley/
San Rafael/Novato</t>
  </si>
  <si>
    <t>October 1 – October 31 and
June 1 – September 30</t>
  </si>
  <si>
    <t>San Luis Obispo</t>
  </si>
  <si>
    <t>San Mateo/
Foster City/Belmont</t>
  </si>
  <si>
    <t>Sunnyvale/
Palo Alto/San Jose</t>
  </si>
  <si>
    <t>Yosemite National
Park</t>
  </si>
  <si>
    <t>Mariposa</t>
  </si>
  <si>
    <t>Colorado</t>
  </si>
  <si>
    <t>October 1 – March 31 and
June 1 – September 30</t>
  </si>
  <si>
    <t>Denver, Adams, Arapahoe, and
Jefferson</t>
  </si>
  <si>
    <t>October 1 – October 31 and
April 1 – September 30</t>
  </si>
  <si>
    <t>Silverthorne/
Breckenridge</t>
  </si>
  <si>
    <t>Delaware</t>
  </si>
  <si>
    <t>District of Columbia</t>
  </si>
  <si>
    <t>Washington, D.C. (also the cities of Alexandria, Falls
Church, and Fairfax, and the counties of Arlington and
Fairfax, in Virginia; and the counties of Montgomery and
Prince George's in Maryland) (See also Maryland and
Virginia)</t>
  </si>
  <si>
    <t>October 1 – June 30 and 
September 1 – September 30</t>
  </si>
  <si>
    <t>Florida</t>
  </si>
  <si>
    <t>Boca Raton/
Delray Beach/Jupiter</t>
  </si>
  <si>
    <t>January 1 – April 30</t>
  </si>
  <si>
    <t>Fort Myers</t>
  </si>
  <si>
    <t>Lee</t>
  </si>
  <si>
    <t>Fort Walton Beach/
DeFuniak Springs</t>
  </si>
  <si>
    <t>December 1 – May 31</t>
  </si>
  <si>
    <t>February 1 – April 30</t>
  </si>
  <si>
    <t>Tampa/
St. Petersburg</t>
  </si>
  <si>
    <t>Pinellas and Hillsborough</t>
  </si>
  <si>
    <t>Georgia</t>
  </si>
  <si>
    <t>Atlanta</t>
  </si>
  <si>
    <t>Fulton and Dekalb</t>
  </si>
  <si>
    <t>January 1 – March 31</t>
  </si>
  <si>
    <t>Jekyll Island/
Brunswick</t>
  </si>
  <si>
    <t>Idaho</t>
  </si>
  <si>
    <t>Sun Valley/Ketchum</t>
  </si>
  <si>
    <t>Blaine and Elmore</t>
  </si>
  <si>
    <t>December 1 – March 31 and
June 1 – September 30</t>
  </si>
  <si>
    <t>Illinois</t>
  </si>
  <si>
    <t>October 1 – November 30 and
April 1 – September 30</t>
  </si>
  <si>
    <t>Maine</t>
  </si>
  <si>
    <t>October 1 – October 31 and
July 1 – September 30</t>
  </si>
  <si>
    <t>Kennebunk/Kittery/
Sanford</t>
  </si>
  <si>
    <t>York</t>
  </si>
  <si>
    <t>Maryland</t>
  </si>
  <si>
    <t>Ocean City</t>
  </si>
  <si>
    <t>Washington, D.C.
Metropolitan Area</t>
  </si>
  <si>
    <t>Montgomery and Prince
George’s</t>
  </si>
  <si>
    <t>October 1 – June 30 and
September 1 – September 30</t>
  </si>
  <si>
    <t>Suffolk and City of Cambridge</t>
  </si>
  <si>
    <t>May 1 – August 31</t>
  </si>
  <si>
    <t>Hyannis</t>
  </si>
  <si>
    <t>Barnstable less the City of
Falmouth</t>
  </si>
  <si>
    <t>Michigan</t>
  </si>
  <si>
    <t>Grand Traverse</t>
  </si>
  <si>
    <t>Duluth</t>
  </si>
  <si>
    <t>Montana</t>
  </si>
  <si>
    <t>Big Sky/West
Yellowstone/Gardiner</t>
  </si>
  <si>
    <t>Missoula</t>
  </si>
  <si>
    <t>New Mexico</t>
  </si>
  <si>
    <t>New York</t>
  </si>
  <si>
    <t>New York City</t>
  </si>
  <si>
    <t>Bronx, Kings, New York,
Queens, and Richmond</t>
  </si>
  <si>
    <t>October 1 – December 31 and
March 1 – September 30</t>
  </si>
  <si>
    <t>Saratoga Springs/
Schenectady</t>
  </si>
  <si>
    <t>Saratoga and Schenectady</t>
  </si>
  <si>
    <t>Kill Devil Hills</t>
  </si>
  <si>
    <t>April 1 – September 30</t>
  </si>
  <si>
    <t>Oregon</t>
  </si>
  <si>
    <t>Eugene/Florence</t>
  </si>
  <si>
    <t>Lane</t>
  </si>
  <si>
    <t>Pennsylvania</t>
  </si>
  <si>
    <t>October 1 – November 30,
March 1 – June 30, and
September 1 – September 30</t>
  </si>
  <si>
    <t>Rhode Island</t>
  </si>
  <si>
    <t>Jamestown/
Middletown/Newport</t>
  </si>
  <si>
    <t>South Carolina</t>
  </si>
  <si>
    <t>Charleston, Berkeley, and
Dorchester</t>
  </si>
  <si>
    <t>March 1 – August 31</t>
  </si>
  <si>
    <t>Tennessee</t>
  </si>
  <si>
    <t>Utah</t>
  </si>
  <si>
    <t>October 1 – October 31 and
March 1 – September 30</t>
  </si>
  <si>
    <t>Virginia</t>
  </si>
  <si>
    <t>Cities of Alexandria, Falls
Church, and Fairfax; Counties of
Arlington and Fairfax</t>
  </si>
  <si>
    <t>Vermont</t>
  </si>
  <si>
    <t>October 1 – October 31 and
August 1 – September 30</t>
  </si>
  <si>
    <t>Montpelier</t>
  </si>
  <si>
    <t>Washington</t>
  </si>
  <si>
    <t>Port Angeles/
Port Townsend</t>
  </si>
  <si>
    <t>October 1 – October 31 and
May 1 – September 30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</si>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</sst>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241">
    <xf numFmtId="0" fontId="0" fillId="0" borderId="0" xfId="0"/>
    <xf numFmtId="165" fontId="4" fillId="0" borderId="12" xfId="3" applyNumberFormat="1" applyFont="1" applyBorder="1" applyAlignment="1">
      <alignment horizontal="center" vertical="center"/>
    </xf>
    <xf numFmtId="44" fontId="7" fillId="0" borderId="25" xfId="2" applyFont="1" applyBorder="1" applyAlignment="1" applyProtection="1">
      <alignment vertical="center"/>
      <protection locked="0"/>
    </xf>
    <xf numFmtId="0" fontId="8" fillId="0" borderId="0" xfId="5"/>
    <xf numFmtId="0" fontId="7" fillId="0" borderId="0" xfId="3" applyFont="1" applyAlignment="1">
      <alignment vertical="center"/>
    </xf>
    <xf numFmtId="0" fontId="7" fillId="0" borderId="0" xfId="4" applyAlignment="1">
      <alignment vertical="center"/>
    </xf>
    <xf numFmtId="0" fontId="10" fillId="0" borderId="0" xfId="3" applyFont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4" applyFont="1" applyBorder="1" applyAlignment="1">
      <alignment vertical="center"/>
    </xf>
    <xf numFmtId="44" fontId="7" fillId="0" borderId="21" xfId="2" applyFont="1" applyBorder="1" applyAlignment="1" applyProtection="1">
      <alignment horizontal="center" vertical="center"/>
    </xf>
    <xf numFmtId="44" fontId="7" fillId="0" borderId="9" xfId="2" applyFont="1" applyBorder="1" applyAlignment="1" applyProtection="1">
      <alignment vertical="center"/>
      <protection locked="0"/>
    </xf>
    <xf numFmtId="44" fontId="7" fillId="0" borderId="9" xfId="2" applyFont="1" applyBorder="1" applyAlignment="1" applyProtection="1">
      <alignment vertical="center"/>
    </xf>
    <xf numFmtId="0" fontId="10" fillId="0" borderId="9" xfId="3" applyFont="1" applyBorder="1" applyAlignment="1">
      <alignment vertical="center"/>
    </xf>
    <xf numFmtId="44" fontId="7" fillId="0" borderId="35" xfId="2" applyFont="1" applyBorder="1" applyAlignment="1" applyProtection="1">
      <alignment vertical="center"/>
      <protection locked="0"/>
    </xf>
    <xf numFmtId="44" fontId="7" fillId="0" borderId="28" xfId="2" applyFont="1" applyBorder="1" applyAlignment="1" applyProtection="1">
      <alignment vertical="center"/>
      <protection locked="0"/>
    </xf>
    <xf numFmtId="0" fontId="5" fillId="8" borderId="0" xfId="0" applyFont="1" applyFill="1"/>
    <xf numFmtId="43" fontId="14" fillId="8" borderId="9" xfId="1" applyFont="1" applyFill="1" applyBorder="1"/>
    <xf numFmtId="43" fontId="14" fillId="8" borderId="0" xfId="1" applyFont="1" applyFill="1" applyBorder="1"/>
    <xf numFmtId="0" fontId="14" fillId="8" borderId="0" xfId="0" applyFont="1" applyFill="1"/>
    <xf numFmtId="44" fontId="7" fillId="6" borderId="9" xfId="2" applyFont="1" applyFill="1" applyBorder="1" applyAlignment="1" applyProtection="1">
      <alignment vertical="center"/>
    </xf>
    <xf numFmtId="43" fontId="14" fillId="8" borderId="9" xfId="1" applyFont="1" applyFill="1" applyBorder="1" applyProtection="1">
      <protection locked="0"/>
    </xf>
    <xf numFmtId="0" fontId="3" fillId="2" borderId="40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7" fillId="2" borderId="0" xfId="4" applyFill="1" applyAlignment="1">
      <alignment vertical="center"/>
    </xf>
    <xf numFmtId="0" fontId="13" fillId="9" borderId="4" xfId="3" applyFont="1" applyFill="1" applyBorder="1" applyProtection="1">
      <protection locked="0"/>
    </xf>
    <xf numFmtId="164" fontId="7" fillId="5" borderId="44" xfId="4" applyNumberFormat="1" applyFill="1" applyBorder="1" applyAlignment="1">
      <alignment vertical="center"/>
    </xf>
    <xf numFmtId="164" fontId="7" fillId="7" borderId="45" xfId="4" applyNumberFormat="1" applyFill="1" applyBorder="1" applyAlignment="1" applyProtection="1">
      <alignment vertical="center"/>
      <protection locked="0"/>
    </xf>
    <xf numFmtId="0" fontId="7" fillId="6" borderId="46" xfId="4" applyFill="1" applyBorder="1" applyAlignment="1">
      <alignment vertical="center"/>
    </xf>
    <xf numFmtId="44" fontId="7" fillId="0" borderId="7" xfId="2" applyFont="1" applyBorder="1" applyAlignment="1" applyProtection="1">
      <alignment vertical="center"/>
    </xf>
    <xf numFmtId="44" fontId="7" fillId="0" borderId="7" xfId="2" applyFont="1" applyBorder="1" applyAlignment="1" applyProtection="1">
      <alignment vertical="center"/>
      <protection locked="0"/>
    </xf>
    <xf numFmtId="44" fontId="7" fillId="0" borderId="29" xfId="2" applyFont="1" applyBorder="1" applyAlignment="1" applyProtection="1">
      <alignment vertical="center"/>
      <protection locked="0"/>
    </xf>
    <xf numFmtId="44" fontId="7" fillId="0" borderId="37" xfId="2" applyFont="1" applyBorder="1" applyAlignment="1" applyProtection="1">
      <alignment vertical="center"/>
      <protection locked="0"/>
    </xf>
    <xf numFmtId="44" fontId="7" fillId="6" borderId="7" xfId="2" applyFont="1" applyFill="1" applyBorder="1" applyAlignment="1" applyProtection="1">
      <alignment vertical="center"/>
    </xf>
    <xf numFmtId="0" fontId="13" fillId="9" borderId="2" xfId="3" applyFont="1" applyFill="1" applyBorder="1" applyProtection="1">
      <protection locked="0"/>
    </xf>
    <xf numFmtId="0" fontId="7" fillId="4" borderId="50" xfId="2" applyNumberFormat="1" applyFont="1" applyFill="1" applyBorder="1" applyAlignment="1" applyProtection="1">
      <alignment vertical="center"/>
      <protection locked="0"/>
    </xf>
    <xf numFmtId="0" fontId="7" fillId="4" borderId="51" xfId="2" applyNumberFormat="1" applyFont="1" applyFill="1" applyBorder="1" applyAlignment="1" applyProtection="1">
      <alignment vertical="center"/>
      <protection locked="0"/>
    </xf>
    <xf numFmtId="44" fontId="7" fillId="0" borderId="52" xfId="2" applyFont="1" applyBorder="1" applyAlignment="1" applyProtection="1">
      <alignment horizontal="center" vertical="center"/>
    </xf>
    <xf numFmtId="44" fontId="7" fillId="0" borderId="53" xfId="2" applyFont="1" applyBorder="1" applyAlignment="1" applyProtection="1">
      <alignment horizontal="center" vertical="center"/>
    </xf>
    <xf numFmtId="44" fontId="7" fillId="0" borderId="54" xfId="2" applyFont="1" applyBorder="1" applyAlignment="1" applyProtection="1">
      <alignment horizontal="center" vertical="center"/>
    </xf>
    <xf numFmtId="0" fontId="3" fillId="2" borderId="17" xfId="3" applyFont="1" applyFill="1" applyBorder="1" applyAlignment="1">
      <alignment vertical="center"/>
    </xf>
    <xf numFmtId="0" fontId="13" fillId="4" borderId="34" xfId="3" applyFont="1" applyFill="1" applyBorder="1" applyProtection="1">
      <protection locked="0"/>
    </xf>
    <xf numFmtId="0" fontId="13" fillId="4" borderId="24" xfId="3" applyFont="1" applyFill="1" applyBorder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17" fillId="12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top" wrapText="1"/>
    </xf>
    <xf numFmtId="0" fontId="15" fillId="10" borderId="0" xfId="0" applyFont="1" applyFill="1" applyAlignment="1">
      <alignment horizontal="left" vertical="top" wrapText="1"/>
    </xf>
    <xf numFmtId="0" fontId="15" fillId="10" borderId="0" xfId="0" applyFont="1" applyFill="1" applyAlignment="1">
      <alignment horizontal="center" vertical="top" wrapText="1"/>
    </xf>
    <xf numFmtId="0" fontId="16" fillId="10" borderId="0" xfId="0" applyFont="1" applyFill="1" applyAlignment="1">
      <alignment horizontal="center" vertical="top" wrapText="1"/>
    </xf>
    <xf numFmtId="0" fontId="16" fillId="10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/>
    </xf>
    <xf numFmtId="14" fontId="7" fillId="0" borderId="4" xfId="4" applyNumberFormat="1" applyBorder="1" applyAlignment="1" applyProtection="1">
      <alignment vertical="center"/>
      <protection locked="0"/>
    </xf>
    <xf numFmtId="0" fontId="18" fillId="0" borderId="0" xfId="0" applyFont="1"/>
    <xf numFmtId="44" fontId="7" fillId="0" borderId="57" xfId="2" applyFont="1" applyBorder="1" applyAlignment="1" applyProtection="1">
      <alignment vertical="center"/>
      <protection locked="0"/>
    </xf>
    <xf numFmtId="44" fontId="4" fillId="4" borderId="12" xfId="2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7" fillId="0" borderId="59" xfId="2" applyFont="1" applyBorder="1" applyAlignment="1" applyProtection="1">
      <alignment horizontal="center" vertical="center"/>
    </xf>
    <xf numFmtId="44" fontId="7" fillId="0" borderId="58" xfId="2" applyFont="1" applyBorder="1" applyAlignment="1" applyProtection="1">
      <alignment horizontal="center" vertical="center"/>
    </xf>
    <xf numFmtId="44" fontId="7" fillId="0" borderId="60" xfId="2" applyFont="1" applyBorder="1" applyAlignment="1" applyProtection="1">
      <alignment horizontal="center" vertical="center"/>
    </xf>
    <xf numFmtId="0" fontId="8" fillId="2" borderId="61" xfId="5" applyFill="1" applyBorder="1" applyAlignment="1" applyProtection="1">
      <alignment horizontal="center"/>
      <protection locked="0"/>
    </xf>
    <xf numFmtId="0" fontId="8" fillId="2" borderId="62" xfId="5" applyFill="1" applyBorder="1" applyAlignment="1" applyProtection="1">
      <alignment horizontal="center"/>
      <protection locked="0"/>
    </xf>
    <xf numFmtId="43" fontId="7" fillId="4" borderId="9" xfId="1" applyFont="1" applyFill="1" applyBorder="1" applyAlignment="1" applyProtection="1">
      <alignment vertical="center"/>
      <protection locked="0"/>
    </xf>
    <xf numFmtId="43" fontId="7" fillId="4" borderId="7" xfId="1" applyFont="1" applyFill="1" applyBorder="1" applyAlignment="1" applyProtection="1">
      <alignment vertical="center"/>
      <protection locked="0"/>
    </xf>
    <xf numFmtId="14" fontId="14" fillId="8" borderId="9" xfId="0" applyNumberFormat="1" applyFont="1" applyFill="1" applyBorder="1" applyProtection="1">
      <protection locked="0"/>
    </xf>
    <xf numFmtId="0" fontId="20" fillId="0" borderId="0" xfId="0" applyFont="1"/>
    <xf numFmtId="0" fontId="7" fillId="4" borderId="6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44" fontId="7" fillId="0" borderId="65" xfId="2" applyFont="1" applyBorder="1" applyAlignment="1" applyProtection="1">
      <alignment horizontal="center" vertical="center"/>
    </xf>
    <xf numFmtId="0" fontId="10" fillId="0" borderId="67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10" fillId="0" borderId="20" xfId="3" applyFont="1" applyBorder="1" applyAlignment="1">
      <alignment horizontal="left" vertical="center"/>
    </xf>
    <xf numFmtId="44" fontId="7" fillId="0" borderId="68" xfId="2" applyFont="1" applyBorder="1" applyAlignment="1" applyProtection="1">
      <alignment vertical="center"/>
    </xf>
    <xf numFmtId="44" fontId="7" fillId="0" borderId="56" xfId="2" applyFont="1" applyBorder="1" applyAlignment="1" applyProtection="1">
      <alignment horizontal="center" vertical="center"/>
    </xf>
    <xf numFmtId="44" fontId="7" fillId="0" borderId="70" xfId="2" applyFont="1" applyBorder="1" applyAlignment="1" applyProtection="1">
      <alignment horizontal="center" vertical="center"/>
    </xf>
    <xf numFmtId="0" fontId="8" fillId="2" borderId="71" xfId="5" applyFill="1" applyBorder="1" applyAlignment="1" applyProtection="1">
      <alignment horizontal="center"/>
      <protection locked="0"/>
    </xf>
    <xf numFmtId="0" fontId="8" fillId="2" borderId="72" xfId="5" applyFill="1" applyBorder="1" applyAlignment="1" applyProtection="1">
      <alignment horizontal="center"/>
      <protection locked="0"/>
    </xf>
    <xf numFmtId="0" fontId="8" fillId="2" borderId="73" xfId="5" applyFill="1" applyBorder="1" applyAlignment="1" applyProtection="1">
      <alignment horizontal="center"/>
      <protection locked="0"/>
    </xf>
    <xf numFmtId="0" fontId="8" fillId="2" borderId="74" xfId="5" applyFill="1" applyBorder="1" applyAlignment="1" applyProtection="1">
      <alignment horizontal="center"/>
      <protection locked="0"/>
    </xf>
    <xf numFmtId="0" fontId="8" fillId="2" borderId="22" xfId="5" applyFill="1" applyBorder="1" applyAlignment="1" applyProtection="1">
      <alignment horizontal="center"/>
      <protection locked="0"/>
    </xf>
    <xf numFmtId="0" fontId="8" fillId="2" borderId="75" xfId="5" applyFill="1" applyBorder="1" applyAlignment="1" applyProtection="1">
      <alignment horizontal="center"/>
      <protection locked="0"/>
    </xf>
    <xf numFmtId="0" fontId="8" fillId="2" borderId="72" xfId="5" applyFill="1" applyBorder="1" applyProtection="1">
      <protection locked="0"/>
    </xf>
    <xf numFmtId="0" fontId="8" fillId="2" borderId="76" xfId="5" applyFill="1" applyBorder="1" applyAlignment="1" applyProtection="1">
      <alignment horizontal="center"/>
      <protection locked="0"/>
    </xf>
    <xf numFmtId="44" fontId="7" fillId="0" borderId="49" xfId="2" applyFont="1" applyBorder="1" applyAlignment="1" applyProtection="1">
      <alignment horizontal="center" vertical="center"/>
    </xf>
    <xf numFmtId="44" fontId="7" fillId="0" borderId="69" xfId="2" applyFont="1" applyBorder="1" applyAlignment="1" applyProtection="1">
      <alignment horizontal="center" vertical="center"/>
    </xf>
    <xf numFmtId="44" fontId="7" fillId="0" borderId="77" xfId="2" applyFont="1" applyBorder="1" applyAlignment="1" applyProtection="1">
      <alignment horizontal="center" vertical="center"/>
    </xf>
    <xf numFmtId="44" fontId="7" fillId="0" borderId="17" xfId="2" applyFont="1" applyBorder="1" applyAlignment="1" applyProtection="1">
      <alignment horizontal="center" vertical="center"/>
    </xf>
    <xf numFmtId="44" fontId="7" fillId="3" borderId="78" xfId="2" applyFont="1" applyFill="1" applyBorder="1" applyAlignment="1" applyProtection="1">
      <alignment horizontal="center" vertical="center"/>
    </xf>
    <xf numFmtId="0" fontId="8" fillId="3" borderId="4" xfId="5" applyFill="1" applyBorder="1" applyAlignment="1">
      <alignment horizontal="center"/>
    </xf>
    <xf numFmtId="44" fontId="7" fillId="3" borderId="2" xfId="2" applyFont="1" applyFill="1" applyBorder="1" applyAlignment="1" applyProtection="1">
      <alignment horizontal="center" vertical="center"/>
    </xf>
    <xf numFmtId="0" fontId="8" fillId="2" borderId="79" xfId="5" applyFill="1" applyBorder="1" applyAlignment="1" applyProtection="1">
      <alignment horizontal="center"/>
      <protection locked="0"/>
    </xf>
    <xf numFmtId="44" fontId="7" fillId="0" borderId="79" xfId="2" applyFont="1" applyBorder="1" applyAlignment="1" applyProtection="1">
      <alignment horizontal="center" vertical="center"/>
    </xf>
    <xf numFmtId="0" fontId="16" fillId="2" borderId="61" xfId="5" applyFont="1" applyFill="1" applyBorder="1" applyAlignment="1" applyProtection="1">
      <alignment horizontal="center"/>
      <protection locked="0"/>
    </xf>
    <xf numFmtId="0" fontId="16" fillId="2" borderId="62" xfId="5" applyFont="1" applyFill="1" applyBorder="1" applyAlignment="1" applyProtection="1">
      <alignment horizontal="center"/>
      <protection locked="0"/>
    </xf>
    <xf numFmtId="0" fontId="16" fillId="2" borderId="73" xfId="5" applyFont="1" applyFill="1" applyBorder="1" applyAlignment="1" applyProtection="1">
      <alignment horizontal="center"/>
      <protection locked="0"/>
    </xf>
    <xf numFmtId="0" fontId="16" fillId="2" borderId="74" xfId="5" applyFont="1" applyFill="1" applyBorder="1" applyAlignment="1" applyProtection="1">
      <alignment horizontal="center"/>
      <protection locked="0"/>
    </xf>
    <xf numFmtId="0" fontId="16" fillId="2" borderId="75" xfId="5" applyFont="1" applyFill="1" applyBorder="1" applyAlignment="1" applyProtection="1">
      <alignment horizontal="center"/>
      <protection locked="0"/>
    </xf>
    <xf numFmtId="0" fontId="16" fillId="2" borderId="22" xfId="5" applyFont="1" applyFill="1" applyBorder="1" applyAlignment="1" applyProtection="1">
      <alignment horizontal="center"/>
      <protection locked="0"/>
    </xf>
    <xf numFmtId="0" fontId="8" fillId="2" borderId="80" xfId="5" applyFill="1" applyBorder="1" applyAlignment="1" applyProtection="1">
      <alignment horizontal="center"/>
      <protection locked="0"/>
    </xf>
    <xf numFmtId="44" fontId="7" fillId="0" borderId="80" xfId="2" applyFont="1" applyBorder="1" applyAlignment="1" applyProtection="1">
      <alignment horizontal="center" vertical="center"/>
    </xf>
    <xf numFmtId="44" fontId="7" fillId="2" borderId="79" xfId="2" applyFont="1" applyFill="1" applyBorder="1" applyAlignment="1" applyProtection="1">
      <alignment horizontal="center" vertical="center"/>
    </xf>
    <xf numFmtId="44" fontId="7" fillId="2" borderId="80" xfId="2" applyFont="1" applyFill="1" applyBorder="1" applyAlignment="1" applyProtection="1">
      <alignment horizontal="center" vertical="center"/>
    </xf>
    <xf numFmtId="44" fontId="7" fillId="2" borderId="12" xfId="2" applyFont="1" applyFill="1" applyBorder="1" applyAlignment="1" applyProtection="1">
      <alignment horizontal="center" vertical="center"/>
    </xf>
    <xf numFmtId="44" fontId="22" fillId="0" borderId="34" xfId="0" applyNumberFormat="1" applyFont="1" applyBorder="1"/>
    <xf numFmtId="0" fontId="23" fillId="2" borderId="12" xfId="5" applyFont="1" applyFill="1" applyBorder="1" applyAlignment="1" applyProtection="1">
      <alignment horizontal="center"/>
      <protection locked="0"/>
    </xf>
    <xf numFmtId="44" fontId="24" fillId="0" borderId="34" xfId="0" applyNumberFormat="1" applyFont="1" applyBorder="1"/>
    <xf numFmtId="165" fontId="9" fillId="11" borderId="12" xfId="3" applyNumberFormat="1" applyFont="1" applyFill="1" applyBorder="1" applyAlignment="1">
      <alignment horizontal="center" vertical="center" wrapText="1"/>
    </xf>
    <xf numFmtId="43" fontId="22" fillId="0" borderId="82" xfId="0" applyNumberFormat="1" applyFont="1" applyBorder="1"/>
    <xf numFmtId="44" fontId="22" fillId="0" borderId="82" xfId="0" applyNumberFormat="1" applyFont="1" applyBorder="1"/>
    <xf numFmtId="0" fontId="22" fillId="13" borderId="12" xfId="0" applyFont="1" applyFill="1" applyBorder="1"/>
    <xf numFmtId="0" fontId="22" fillId="13" borderId="12" xfId="0" applyFont="1" applyFill="1" applyBorder="1" applyAlignment="1">
      <alignment wrapText="1"/>
    </xf>
    <xf numFmtId="43" fontId="22" fillId="2" borderId="81" xfId="0" applyNumberFormat="1" applyFont="1" applyFill="1" applyBorder="1"/>
    <xf numFmtId="44" fontId="22" fillId="2" borderId="81" xfId="0" applyNumberFormat="1" applyFont="1" applyFill="1" applyBorder="1"/>
    <xf numFmtId="44" fontId="24" fillId="2" borderId="34" xfId="0" applyNumberFormat="1" applyFont="1" applyFill="1" applyBorder="1"/>
    <xf numFmtId="0" fontId="0" fillId="0" borderId="0" xfId="0" applyAlignment="1">
      <alignment wrapText="1"/>
    </xf>
    <xf numFmtId="0" fontId="0" fillId="14" borderId="0" xfId="0" applyFill="1" applyAlignment="1">
      <alignment wrapText="1"/>
    </xf>
    <xf numFmtId="0" fontId="25" fillId="14" borderId="0" xfId="0" applyFont="1" applyFill="1" applyAlignment="1">
      <alignment horizontal="center"/>
    </xf>
    <xf numFmtId="0" fontId="0" fillId="14" borderId="0" xfId="0" applyFill="1"/>
    <xf numFmtId="0" fontId="0" fillId="5" borderId="0" xfId="0" applyFill="1" applyAlignment="1">
      <alignment wrapText="1"/>
    </xf>
    <xf numFmtId="0" fontId="0" fillId="5" borderId="0" xfId="0" applyFill="1"/>
    <xf numFmtId="0" fontId="25" fillId="14" borderId="0" xfId="0" applyFont="1" applyFill="1" applyAlignment="1">
      <alignment horizontal="center" wrapText="1"/>
    </xf>
    <xf numFmtId="0" fontId="0" fillId="14" borderId="0" xfId="0" applyFill="1" applyAlignment="1">
      <alignment horizontal="center" wrapText="1"/>
    </xf>
    <xf numFmtId="165" fontId="9" fillId="4" borderId="33" xfId="3" applyNumberFormat="1" applyFont="1" applyFill="1" applyBorder="1" applyAlignment="1">
      <alignment horizontal="center" vertical="center" wrapText="1"/>
    </xf>
    <xf numFmtId="165" fontId="9" fillId="4" borderId="25" xfId="3" applyNumberFormat="1" applyFont="1" applyFill="1" applyBorder="1" applyAlignment="1">
      <alignment horizontal="center" vertical="center"/>
    </xf>
    <xf numFmtId="165" fontId="9" fillId="11" borderId="33" xfId="3" applyNumberFormat="1" applyFont="1" applyFill="1" applyBorder="1" applyAlignment="1">
      <alignment horizontal="center" vertical="center" wrapText="1"/>
    </xf>
    <xf numFmtId="165" fontId="9" fillId="11" borderId="25" xfId="3" applyNumberFormat="1" applyFont="1" applyFill="1" applyBorder="1" applyAlignment="1">
      <alignment horizontal="center" vertical="center"/>
    </xf>
    <xf numFmtId="165" fontId="9" fillId="13" borderId="33" xfId="3" applyNumberFormat="1" applyFont="1" applyFill="1" applyBorder="1" applyAlignment="1">
      <alignment horizontal="center" vertical="center"/>
    </xf>
    <xf numFmtId="165" fontId="9" fillId="13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44" fontId="20" fillId="4" borderId="11" xfId="0" applyNumberFormat="1" applyFont="1" applyFill="1" applyBorder="1" applyAlignment="1">
      <alignment horizontal="center"/>
    </xf>
    <xf numFmtId="44" fontId="20" fillId="4" borderId="23" xfId="0" applyNumberFormat="1" applyFont="1" applyFill="1" applyBorder="1" applyAlignment="1">
      <alignment horizontal="center"/>
    </xf>
    <xf numFmtId="44" fontId="20" fillId="4" borderId="0" xfId="0" applyNumberFormat="1" applyFont="1" applyFill="1" applyAlignment="1">
      <alignment horizontal="center"/>
    </xf>
    <xf numFmtId="44" fontId="20" fillId="4" borderId="22" xfId="0" applyNumberFormat="1" applyFont="1" applyFill="1" applyBorder="1" applyAlignment="1">
      <alignment horizontal="center"/>
    </xf>
    <xf numFmtId="44" fontId="21" fillId="4" borderId="3" xfId="0" applyNumberFormat="1" applyFont="1" applyFill="1" applyBorder="1" applyAlignment="1">
      <alignment horizontal="center"/>
    </xf>
    <xf numFmtId="44" fontId="21" fillId="4" borderId="4" xfId="0" applyNumberFormat="1" applyFont="1" applyFill="1" applyBorder="1" applyAlignment="1">
      <alignment horizontal="center"/>
    </xf>
    <xf numFmtId="0" fontId="20" fillId="4" borderId="49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165" fontId="9" fillId="0" borderId="25" xfId="3" applyNumberFormat="1" applyFont="1" applyBorder="1" applyAlignment="1">
      <alignment horizontal="center" vertical="center"/>
    </xf>
    <xf numFmtId="0" fontId="7" fillId="0" borderId="9" xfId="4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26" xfId="0" applyNumberFormat="1" applyBorder="1" applyAlignment="1" applyProtection="1">
      <alignment horizontal="center"/>
      <protection locked="0"/>
    </xf>
    <xf numFmtId="0" fontId="7" fillId="0" borderId="42" xfId="4" applyBorder="1" applyAlignment="1" applyProtection="1">
      <alignment horizontal="left" vertical="top"/>
      <protection locked="0"/>
    </xf>
    <xf numFmtId="0" fontId="7" fillId="0" borderId="55" xfId="4" applyBorder="1" applyAlignment="1" applyProtection="1">
      <alignment horizontal="left" vertical="top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7" fillId="0" borderId="8" xfId="3" applyFont="1" applyBorder="1" applyAlignment="1" applyProtection="1">
      <alignment horizontal="left" vertical="center"/>
      <protection locked="0"/>
    </xf>
    <xf numFmtId="0" fontId="7" fillId="0" borderId="10" xfId="3" applyFont="1" applyBorder="1" applyAlignment="1" applyProtection="1">
      <alignment horizontal="left" vertical="center"/>
      <protection locked="0"/>
    </xf>
    <xf numFmtId="0" fontId="10" fillId="4" borderId="2" xfId="3" applyFont="1" applyFill="1" applyBorder="1" applyAlignment="1">
      <alignment horizontal="right"/>
    </xf>
    <xf numFmtId="0" fontId="10" fillId="4" borderId="3" xfId="3" applyFont="1" applyFill="1" applyBorder="1" applyAlignment="1">
      <alignment horizontal="right"/>
    </xf>
    <xf numFmtId="0" fontId="10" fillId="0" borderId="41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41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43" xfId="3" applyFont="1" applyBorder="1" applyAlignment="1">
      <alignment horizontal="left" vertical="top"/>
    </xf>
    <xf numFmtId="0" fontId="10" fillId="0" borderId="42" xfId="3" applyFont="1" applyBorder="1" applyAlignment="1">
      <alignment horizontal="left" vertical="top"/>
    </xf>
    <xf numFmtId="0" fontId="7" fillId="2" borderId="3" xfId="4" applyFill="1" applyBorder="1" applyAlignment="1">
      <alignment horizontal="center" vertical="center"/>
    </xf>
    <xf numFmtId="0" fontId="7" fillId="2" borderId="4" xfId="4" applyFill="1" applyBorder="1" applyAlignment="1">
      <alignment horizontal="center" vertical="center"/>
    </xf>
    <xf numFmtId="0" fontId="12" fillId="7" borderId="49" xfId="3" applyFont="1" applyFill="1" applyBorder="1" applyAlignment="1">
      <alignment horizontal="right" vertical="center"/>
    </xf>
    <xf numFmtId="0" fontId="12" fillId="7" borderId="11" xfId="3" applyFont="1" applyFill="1" applyBorder="1" applyAlignment="1">
      <alignment horizontal="right" vertical="center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3" xfId="4" applyBorder="1" applyAlignment="1" applyProtection="1">
      <alignment vertical="center"/>
      <protection locked="0"/>
    </xf>
    <xf numFmtId="0" fontId="14" fillId="8" borderId="7" xfId="0" applyFont="1" applyFill="1" applyBorder="1" applyAlignment="1" applyProtection="1">
      <alignment horizontal="center"/>
      <protection locked="0"/>
    </xf>
    <xf numFmtId="0" fontId="14" fillId="8" borderId="8" xfId="0" applyFont="1" applyFill="1" applyBorder="1" applyAlignment="1" applyProtection="1">
      <alignment horizontal="center"/>
      <protection locked="0"/>
    </xf>
    <xf numFmtId="0" fontId="14" fillId="8" borderId="6" xfId="0" applyFont="1" applyFill="1" applyBorder="1" applyAlignment="1" applyProtection="1">
      <alignment horizontal="center"/>
      <protection locked="0"/>
    </xf>
    <xf numFmtId="49" fontId="14" fillId="8" borderId="7" xfId="0" applyNumberFormat="1" applyFont="1" applyFill="1" applyBorder="1" applyAlignment="1" applyProtection="1">
      <alignment horizontal="left"/>
      <protection locked="0"/>
    </xf>
    <xf numFmtId="49" fontId="14" fillId="8" borderId="8" xfId="0" applyNumberFormat="1" applyFont="1" applyFill="1" applyBorder="1" applyAlignment="1" applyProtection="1">
      <alignment horizontal="left"/>
      <protection locked="0"/>
    </xf>
    <xf numFmtId="49" fontId="14" fillId="8" borderId="6" xfId="0" applyNumberFormat="1" applyFont="1" applyFill="1" applyBorder="1" applyAlignment="1" applyProtection="1">
      <alignment horizontal="left"/>
      <protection locked="0"/>
    </xf>
    <xf numFmtId="0" fontId="11" fillId="0" borderId="0" xfId="3" applyFont="1" applyAlignment="1">
      <alignment vertical="center"/>
    </xf>
    <xf numFmtId="0" fontId="6" fillId="0" borderId="0" xfId="4" applyFont="1" applyAlignment="1">
      <alignment vertical="center"/>
    </xf>
    <xf numFmtId="0" fontId="10" fillId="0" borderId="11" xfId="3" applyFont="1" applyBorder="1" applyAlignment="1">
      <alignment horizontal="right" vertical="center"/>
    </xf>
    <xf numFmtId="0" fontId="10" fillId="0" borderId="23" xfId="3" applyFont="1" applyBorder="1" applyAlignment="1">
      <alignment horizontal="right" vertical="center"/>
    </xf>
    <xf numFmtId="0" fontId="7" fillId="0" borderId="27" xfId="4" applyBorder="1" applyAlignment="1">
      <alignment horizontal="left" vertical="center"/>
    </xf>
    <xf numFmtId="0" fontId="7" fillId="0" borderId="28" xfId="4" applyBorder="1" applyAlignment="1">
      <alignment horizontal="left" vertical="center"/>
    </xf>
    <xf numFmtId="0" fontId="7" fillId="6" borderId="6" xfId="4" applyFill="1" applyBorder="1" applyAlignment="1">
      <alignment horizontal="center" vertical="center"/>
    </xf>
    <xf numFmtId="0" fontId="7" fillId="6" borderId="9" xfId="4" applyFill="1" applyBorder="1" applyAlignment="1">
      <alignment horizontal="center" vertical="center"/>
    </xf>
    <xf numFmtId="44" fontId="7" fillId="2" borderId="29" xfId="2" applyFont="1" applyFill="1" applyBorder="1" applyAlignment="1" applyProtection="1">
      <alignment horizontal="center" vertical="center"/>
    </xf>
    <xf numFmtId="44" fontId="7" fillId="2" borderId="38" xfId="2" applyFont="1" applyFill="1" applyBorder="1" applyAlignment="1" applyProtection="1">
      <alignment horizontal="center" vertical="center"/>
    </xf>
    <xf numFmtId="44" fontId="7" fillId="2" borderId="39" xfId="2" applyFont="1" applyFill="1" applyBorder="1" applyAlignment="1" applyProtection="1">
      <alignment horizontal="center" vertical="center"/>
    </xf>
    <xf numFmtId="0" fontId="7" fillId="0" borderId="66" xfId="4" applyBorder="1" applyAlignment="1">
      <alignment horizontal="left" vertical="center"/>
    </xf>
    <xf numFmtId="0" fontId="7" fillId="0" borderId="8" xfId="4" applyBorder="1" applyAlignment="1">
      <alignment horizontal="left" vertical="center"/>
    </xf>
    <xf numFmtId="0" fontId="7" fillId="0" borderId="6" xfId="4" applyBorder="1" applyAlignment="1">
      <alignment horizontal="left" vertical="center"/>
    </xf>
    <xf numFmtId="39" fontId="7" fillId="3" borderId="47" xfId="3" applyNumberFormat="1" applyFont="1" applyFill="1" applyBorder="1" applyAlignment="1">
      <alignment horizontal="center" vertical="center"/>
    </xf>
    <xf numFmtId="39" fontId="7" fillId="3" borderId="48" xfId="3" applyNumberFormat="1" applyFont="1" applyFill="1" applyBorder="1" applyAlignment="1">
      <alignment horizontal="center" vertical="center"/>
    </xf>
    <xf numFmtId="0" fontId="8" fillId="3" borderId="14" xfId="5" applyFill="1" applyBorder="1" applyAlignment="1">
      <alignment horizontal="center"/>
    </xf>
    <xf numFmtId="0" fontId="8" fillId="3" borderId="19" xfId="5" applyFill="1" applyBorder="1" applyAlignment="1">
      <alignment horizontal="center"/>
    </xf>
    <xf numFmtId="0" fontId="14" fillId="8" borderId="9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9" fillId="0" borderId="0" xfId="3" applyFont="1" applyAlignment="1">
      <alignment horizontal="right" vertical="center"/>
    </xf>
    <xf numFmtId="0" fontId="9" fillId="0" borderId="22" xfId="3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0" fontId="9" fillId="0" borderId="0" xfId="4" applyFont="1" applyAlignment="1">
      <alignment horizontal="right" vertical="center"/>
    </xf>
    <xf numFmtId="0" fontId="9" fillId="0" borderId="22" xfId="4" applyFont="1" applyBorder="1" applyAlignment="1">
      <alignment horizontal="right" vertical="center"/>
    </xf>
    <xf numFmtId="0" fontId="7" fillId="0" borderId="11" xfId="3" applyFont="1" applyBorder="1" applyAlignment="1">
      <alignment vertical="center"/>
    </xf>
    <xf numFmtId="0" fontId="7" fillId="0" borderId="11" xfId="4" applyBorder="1" applyAlignment="1">
      <alignment vertical="center"/>
    </xf>
    <xf numFmtId="0" fontId="7" fillId="0" borderId="0" xfId="4" applyAlignment="1">
      <alignment vertical="center"/>
    </xf>
    <xf numFmtId="0" fontId="12" fillId="0" borderId="20" xfId="3" applyFont="1" applyBorder="1" applyAlignment="1">
      <alignment vertical="center"/>
    </xf>
    <xf numFmtId="0" fontId="12" fillId="0" borderId="2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7" fillId="0" borderId="9" xfId="4" applyBorder="1" applyAlignment="1">
      <alignment horizontal="left" vertical="center"/>
    </xf>
    <xf numFmtId="0" fontId="7" fillId="0" borderId="41" xfId="4" applyBorder="1" applyAlignment="1">
      <alignment horizontal="left" vertical="center"/>
    </xf>
    <xf numFmtId="0" fontId="7" fillId="0" borderId="64" xfId="4" applyBorder="1" applyAlignment="1">
      <alignment horizontal="left" vertical="center"/>
    </xf>
    <xf numFmtId="0" fontId="9" fillId="2" borderId="33" xfId="3" applyFont="1" applyFill="1" applyBorder="1" applyAlignment="1">
      <alignment horizontal="center" vertical="center" textRotation="90" wrapText="1"/>
    </xf>
    <xf numFmtId="0" fontId="9" fillId="2" borderId="25" xfId="3" applyFont="1" applyFill="1" applyBorder="1" applyAlignment="1">
      <alignment horizontal="center" vertical="center" textRotation="90" wrapText="1"/>
    </xf>
    <xf numFmtId="0" fontId="9" fillId="2" borderId="21" xfId="3" applyFont="1" applyFill="1" applyBorder="1" applyAlignment="1">
      <alignment horizontal="center" vertical="center" textRotation="90" wrapText="1"/>
    </xf>
    <xf numFmtId="0" fontId="7" fillId="0" borderId="36" xfId="4" applyBorder="1" applyAlignment="1">
      <alignment horizontal="left" vertical="center"/>
    </xf>
    <xf numFmtId="0" fontId="7" fillId="0" borderId="35" xfId="4" applyBorder="1" applyAlignment="1">
      <alignment horizontal="left" vertical="center"/>
    </xf>
    <xf numFmtId="0" fontId="5" fillId="8" borderId="7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7" fillId="0" borderId="40" xfId="3" applyFont="1" applyBorder="1" applyAlignment="1" applyProtection="1">
      <alignment horizontal="left" vertical="center"/>
      <protection locked="0"/>
    </xf>
    <xf numFmtId="0" fontId="7" fillId="0" borderId="1" xfId="3" applyFont="1" applyBorder="1" applyAlignment="1" applyProtection="1">
      <alignment horizontal="left" vertical="center"/>
      <protection locked="0"/>
    </xf>
    <xf numFmtId="0" fontId="7" fillId="0" borderId="5" xfId="3" applyFont="1" applyBorder="1" applyAlignment="1" applyProtection="1">
      <alignment horizontal="left" vertical="center"/>
      <protection locked="0"/>
    </xf>
    <xf numFmtId="0" fontId="7" fillId="0" borderId="2" xfId="4" applyBorder="1" applyAlignment="1" applyProtection="1">
      <alignment horizontal="center" vertical="center"/>
      <protection locked="0"/>
    </xf>
    <xf numFmtId="0" fontId="7" fillId="0" borderId="3" xfId="4" applyBorder="1" applyAlignment="1" applyProtection="1">
      <alignment horizontal="center" vertical="center"/>
      <protection locked="0"/>
    </xf>
    <xf numFmtId="0" fontId="7" fillId="0" borderId="18" xfId="3" applyFont="1" applyBorder="1" applyAlignment="1" applyProtection="1">
      <alignment horizontal="left" vertical="center"/>
      <protection locked="0"/>
    </xf>
    <xf numFmtId="0" fontId="7" fillId="0" borderId="38" xfId="3" applyFont="1" applyBorder="1" applyAlignment="1" applyProtection="1">
      <alignment horizontal="left" vertical="center"/>
      <protection locked="0"/>
    </xf>
    <xf numFmtId="0" fontId="7" fillId="0" borderId="39" xfId="3" applyFont="1" applyBorder="1" applyAlignment="1" applyProtection="1">
      <alignment horizontal="left" vertical="center"/>
      <protection locked="0"/>
    </xf>
    <xf numFmtId="0" fontId="7" fillId="4" borderId="41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0" fontId="7" fillId="6" borderId="41" xfId="4" applyFill="1" applyBorder="1" applyAlignment="1">
      <alignment horizontal="center" vertical="center"/>
    </xf>
    <xf numFmtId="0" fontId="7" fillId="4" borderId="6" xfId="4" applyFill="1" applyBorder="1" applyAlignment="1">
      <alignment horizontal="left" vertical="center"/>
    </xf>
    <xf numFmtId="0" fontId="7" fillId="4" borderId="15" xfId="4" applyFill="1" applyBorder="1" applyAlignment="1">
      <alignment horizontal="left" vertical="center"/>
    </xf>
    <xf numFmtId="0" fontId="7" fillId="4" borderId="13" xfId="4" applyFill="1" applyBorder="1" applyAlignment="1">
      <alignment horizontal="left" vertical="center"/>
    </xf>
    <xf numFmtId="0" fontId="7" fillId="4" borderId="16" xfId="4" applyFill="1" applyBorder="1" applyAlignment="1">
      <alignment horizontal="left" vertical="center"/>
    </xf>
    <xf numFmtId="0" fontId="7" fillId="0" borderId="63" xfId="4" applyBorder="1" applyAlignment="1">
      <alignment horizontal="left" vertical="center"/>
    </xf>
    <xf numFmtId="0" fontId="7" fillId="6" borderId="31" xfId="4" applyFill="1" applyBorder="1" applyAlignment="1">
      <alignment horizontal="left" vertical="center"/>
    </xf>
    <xf numFmtId="0" fontId="7" fillId="6" borderId="30" xfId="4" applyFill="1" applyBorder="1" applyAlignment="1">
      <alignment horizontal="left" vertical="center"/>
    </xf>
    <xf numFmtId="0" fontId="7" fillId="6" borderId="32" xfId="4" applyFill="1" applyBorder="1" applyAlignment="1">
      <alignment horizontal="left" vertical="center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2 2" xfId="4" xr:uid="{00000000-0005-0000-0000-000004000000}"/>
    <cellStyle name="Normal_Sheet1" xfId="3" xr:uid="{00000000-0005-0000-0000-000005000000}"/>
  </cellStyles>
  <dxfs count="3">
    <dxf>
      <numFmt numFmtId="0" formatCode="General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D81F514-3509-46DC-9FD8-EF3B783F77FF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5B2690-0725-4AEB-84FC-89E330C8D45D}" name="Append1" displayName="Append1" ref="A1:C122" tableType="queryTable" totalsRowShown="0">
  <autoFilter ref="A1:C122" xr:uid="{DA5B2690-0725-4AEB-84FC-89E330C8D45D}"/>
  <tableColumns count="3">
    <tableColumn id="1" xr3:uid="{D8B8F52B-A616-49BF-96EA-0762FF29121B}" uniqueName="1" name="Key City" queryTableFieldId="1" dataDxfId="2"/>
    <tableColumn id="2" xr3:uid="{AEAC2DCC-CC35-4800-8B62-85667038FCE3}" uniqueName="2" name="County or Other_x000a_Defined Location" queryTableFieldId="2" dataDxfId="1"/>
    <tableColumn id="3" xr3:uid="{CC252447-4709-4F13-993E-97D4957A0D58}" uniqueName="3" name="Portion of Calendar Year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3:G36"/>
  <sheetViews>
    <sheetView showGridLines="0" tabSelected="1" workbookViewId="0"/>
  </sheetViews>
  <sheetFormatPr defaultRowHeight="14.5" x14ac:dyDescent="0.35"/>
  <cols>
    <col min="1" max="1" width="3.36328125" customWidth="1"/>
    <col min="2" max="7" width="13.6328125" customWidth="1"/>
    <col min="8" max="10" width="12.6328125" customWidth="1"/>
  </cols>
  <sheetData>
    <row r="3" spans="2:7" ht="15" thickBot="1" x14ac:dyDescent="0.4"/>
    <row r="4" spans="2:7" ht="20" customHeight="1" x14ac:dyDescent="0.35">
      <c r="B4" s="140" t="s">
        <v>412</v>
      </c>
      <c r="C4" s="141"/>
      <c r="D4" s="134">
        <f>'Week 1'!M43</f>
        <v>0</v>
      </c>
      <c r="E4" s="135"/>
    </row>
    <row r="5" spans="2:7" ht="20" customHeight="1" x14ac:dyDescent="0.35">
      <c r="B5" s="142" t="s">
        <v>413</v>
      </c>
      <c r="C5" s="143"/>
      <c r="D5" s="136">
        <f>'Week 2'!M43</f>
        <v>0</v>
      </c>
      <c r="E5" s="137"/>
    </row>
    <row r="6" spans="2:7" ht="20" customHeight="1" x14ac:dyDescent="0.35">
      <c r="B6" s="142" t="s">
        <v>414</v>
      </c>
      <c r="C6" s="143"/>
      <c r="D6" s="136">
        <f>'Week 3'!M43</f>
        <v>0</v>
      </c>
      <c r="E6" s="137"/>
    </row>
    <row r="7" spans="2:7" ht="20" customHeight="1" thickBot="1" x14ac:dyDescent="0.4">
      <c r="B7" s="142" t="s">
        <v>415</v>
      </c>
      <c r="C7" s="143"/>
      <c r="D7" s="136">
        <f>'Week 4'!M43</f>
        <v>0</v>
      </c>
      <c r="E7" s="137"/>
    </row>
    <row r="8" spans="2:7" ht="20" customHeight="1" thickBot="1" x14ac:dyDescent="0.4">
      <c r="B8" s="144" t="s">
        <v>416</v>
      </c>
      <c r="C8" s="145"/>
      <c r="D8" s="138">
        <f>SUM(D4:D7)</f>
        <v>0</v>
      </c>
      <c r="E8" s="139"/>
    </row>
    <row r="9" spans="2:7" x14ac:dyDescent="0.35">
      <c r="B9" s="70"/>
      <c r="C9" s="70"/>
    </row>
    <row r="10" spans="2:7" ht="52" customHeight="1" x14ac:dyDescent="0.35">
      <c r="B10" s="133" t="s">
        <v>417</v>
      </c>
      <c r="C10" s="133"/>
      <c r="D10" s="133"/>
    </row>
    <row r="12" spans="2:7" ht="15" thickBot="1" x14ac:dyDescent="0.4"/>
    <row r="13" spans="2:7" x14ac:dyDescent="0.35">
      <c r="B13" s="131" t="s">
        <v>2</v>
      </c>
      <c r="C13" s="127" t="s">
        <v>420</v>
      </c>
      <c r="D13" s="127" t="s">
        <v>421</v>
      </c>
      <c r="E13" s="127" t="s">
        <v>422</v>
      </c>
      <c r="F13" s="127" t="s">
        <v>423</v>
      </c>
      <c r="G13" s="129" t="s">
        <v>428</v>
      </c>
    </row>
    <row r="14" spans="2:7" x14ac:dyDescent="0.35">
      <c r="B14" s="132"/>
      <c r="C14" s="128"/>
      <c r="D14" s="128"/>
      <c r="E14" s="128"/>
      <c r="F14" s="128"/>
      <c r="G14" s="130"/>
    </row>
    <row r="15" spans="2:7" ht="20" customHeight="1" x14ac:dyDescent="0.35">
      <c r="B15" s="95">
        <v>53841</v>
      </c>
      <c r="C15" s="96">
        <f>'Week 1'!M11</f>
        <v>0</v>
      </c>
      <c r="D15" s="96">
        <f>'Week 2'!M11</f>
        <v>0</v>
      </c>
      <c r="E15" s="96">
        <f>'Week 3'!M11</f>
        <v>0</v>
      </c>
      <c r="F15" s="96">
        <f>'Week 4'!M11</f>
        <v>0</v>
      </c>
      <c r="G15" s="105">
        <f t="shared" ref="G15:G27" si="0">SUM(C15:F15)</f>
        <v>0</v>
      </c>
    </row>
    <row r="16" spans="2:7" ht="20" customHeight="1" x14ac:dyDescent="0.35">
      <c r="B16" s="95">
        <v>53842</v>
      </c>
      <c r="C16" s="96">
        <f>'Week 1'!M13</f>
        <v>0</v>
      </c>
      <c r="D16" s="96">
        <f>'Week 2'!M13</f>
        <v>0</v>
      </c>
      <c r="E16" s="96">
        <f>'Week 3'!M13</f>
        <v>0</v>
      </c>
      <c r="F16" s="96">
        <f>'Week 4'!M13</f>
        <v>0</v>
      </c>
      <c r="G16" s="105">
        <f t="shared" si="0"/>
        <v>0</v>
      </c>
    </row>
    <row r="17" spans="2:7" ht="20" customHeight="1" x14ac:dyDescent="0.35">
      <c r="B17" s="95">
        <v>53843</v>
      </c>
      <c r="C17" s="96">
        <f>SUM('Week 1'!M10,'Week 1'!M15)</f>
        <v>0</v>
      </c>
      <c r="D17" s="96">
        <f>SUM('Week 2'!M10,'Week 2'!M15)</f>
        <v>0</v>
      </c>
      <c r="E17" s="96">
        <f>SUM('Week 3'!M10,'Week 3'!M15)</f>
        <v>0</v>
      </c>
      <c r="F17" s="96">
        <f>SUM('Week 4'!M10,'Week 4'!M15)</f>
        <v>0</v>
      </c>
      <c r="G17" s="105">
        <f t="shared" si="0"/>
        <v>0</v>
      </c>
    </row>
    <row r="18" spans="2:7" ht="20" customHeight="1" x14ac:dyDescent="0.35">
      <c r="B18" s="95">
        <v>53844</v>
      </c>
      <c r="C18" s="96">
        <f>'Week 1'!M14</f>
        <v>0</v>
      </c>
      <c r="D18" s="96">
        <f>'Week 2'!M14</f>
        <v>0</v>
      </c>
      <c r="E18" s="96">
        <f>'Week 3'!M14</f>
        <v>0</v>
      </c>
      <c r="F18" s="96">
        <f>'Week 4'!M14</f>
        <v>0</v>
      </c>
      <c r="G18" s="105">
        <f t="shared" si="0"/>
        <v>0</v>
      </c>
    </row>
    <row r="19" spans="2:7" ht="20" customHeight="1" x14ac:dyDescent="0.35">
      <c r="B19" s="95">
        <v>53845</v>
      </c>
      <c r="C19" s="96">
        <f>'Week 1'!M16</f>
        <v>0</v>
      </c>
      <c r="D19" s="96">
        <f>'Week 2'!M16</f>
        <v>0</v>
      </c>
      <c r="E19" s="96">
        <f>'Week 3'!M16</f>
        <v>0</v>
      </c>
      <c r="F19" s="96">
        <f>'Week 4'!M16</f>
        <v>0</v>
      </c>
      <c r="G19" s="105">
        <f t="shared" si="0"/>
        <v>0</v>
      </c>
    </row>
    <row r="20" spans="2:7" ht="20" customHeight="1" x14ac:dyDescent="0.35">
      <c r="B20" s="95">
        <v>53846</v>
      </c>
      <c r="C20" s="96">
        <f>'Week 1'!M12</f>
        <v>0</v>
      </c>
      <c r="D20" s="96">
        <f>'Week 2'!M12</f>
        <v>0</v>
      </c>
      <c r="E20" s="96">
        <f>'Week 3'!M12</f>
        <v>0</v>
      </c>
      <c r="F20" s="96">
        <f>'Week 4'!M12</f>
        <v>0</v>
      </c>
      <c r="G20" s="105">
        <f t="shared" si="0"/>
        <v>0</v>
      </c>
    </row>
    <row r="21" spans="2:7" ht="20" customHeight="1" x14ac:dyDescent="0.35">
      <c r="B21" s="95">
        <v>53847</v>
      </c>
      <c r="C21" s="96">
        <f>SUM('Week 1'!M17,'Week 1'!M19,'Week 1'!M21)</f>
        <v>0</v>
      </c>
      <c r="D21" s="96">
        <f>SUM('Week 2'!M17,'Week 2'!M19,'Week 2'!M21)</f>
        <v>0</v>
      </c>
      <c r="E21" s="96">
        <f>SUM('Week 3'!M17,'Week 3'!M19,'Week 3'!M21)</f>
        <v>0</v>
      </c>
      <c r="F21" s="96">
        <f>SUM('Week 4'!M17,'Week 4'!M19,'Week 4'!M21)</f>
        <v>0</v>
      </c>
      <c r="G21" s="105">
        <f t="shared" si="0"/>
        <v>0</v>
      </c>
    </row>
    <row r="22" spans="2:7" ht="20" customHeight="1" x14ac:dyDescent="0.35">
      <c r="B22" s="95">
        <v>53848</v>
      </c>
      <c r="C22" s="96">
        <f>SUM('Week 1'!M24,'Week 1'!M25,'Week 1'!M26,'Week 1'!M28,'Week 1'!M30,'Week 1'!M31)</f>
        <v>0</v>
      </c>
      <c r="D22" s="96">
        <f>SUM('Week 2'!M24,'Week 2'!M25,'Week 2'!M26,'Week 2'!M28,'Week 2'!M30,'Week 2'!M31)</f>
        <v>0</v>
      </c>
      <c r="E22" s="96">
        <f>SUM('Week 3'!M24,'Week 3'!M25,'Week 3'!M26,'Week 3'!M28,'Week 3'!M30,'Week 3'!M31)</f>
        <v>0</v>
      </c>
      <c r="F22" s="96">
        <f>SUM('Week 4'!M24,'Week 4'!M25,'Week 4'!M26,'Week 4'!M28,'Week 4'!M30,'Week 4'!M31)</f>
        <v>0</v>
      </c>
      <c r="G22" s="105">
        <f t="shared" si="0"/>
        <v>0</v>
      </c>
    </row>
    <row r="23" spans="2:7" ht="20" customHeight="1" x14ac:dyDescent="0.35">
      <c r="B23" s="95">
        <v>53849</v>
      </c>
      <c r="C23" s="96">
        <f>'Week 1'!M32</f>
        <v>0</v>
      </c>
      <c r="D23" s="96">
        <f>'Week 2'!M32</f>
        <v>0</v>
      </c>
      <c r="E23" s="96">
        <f>'Week 3'!M32</f>
        <v>0</v>
      </c>
      <c r="F23" s="96">
        <f>'Week 4'!M32</f>
        <v>0</v>
      </c>
      <c r="G23" s="105">
        <f t="shared" si="0"/>
        <v>0</v>
      </c>
    </row>
    <row r="24" spans="2:7" ht="20" customHeight="1" x14ac:dyDescent="0.35">
      <c r="B24" s="95">
        <v>53850</v>
      </c>
      <c r="C24" s="96">
        <f>SUM('Week 1'!M22,'Week 1'!M23)</f>
        <v>0</v>
      </c>
      <c r="D24" s="96">
        <f>SUM('Week 2'!M22,'Week 2'!M23)</f>
        <v>0</v>
      </c>
      <c r="E24" s="96">
        <f>SUM('Week 3'!M22,'Week 3'!M23)</f>
        <v>0</v>
      </c>
      <c r="F24" s="96">
        <f>SUM('Week 4'!M22,'Week 4'!M23)</f>
        <v>0</v>
      </c>
      <c r="G24" s="105">
        <f t="shared" si="0"/>
        <v>0</v>
      </c>
    </row>
    <row r="25" spans="2:7" ht="20" customHeight="1" x14ac:dyDescent="0.35">
      <c r="B25" s="95">
        <v>54403</v>
      </c>
      <c r="C25" s="96">
        <f>'Week 1'!M33</f>
        <v>0</v>
      </c>
      <c r="D25" s="96">
        <f>'Week 2'!M33</f>
        <v>0</v>
      </c>
      <c r="E25" s="96">
        <f>'Week 3'!M33</f>
        <v>0</v>
      </c>
      <c r="F25" s="96">
        <f>'Week 4'!M33</f>
        <v>0</v>
      </c>
      <c r="G25" s="105">
        <f t="shared" si="0"/>
        <v>0</v>
      </c>
    </row>
    <row r="26" spans="2:7" ht="20" customHeight="1" thickBot="1" x14ac:dyDescent="0.4">
      <c r="B26" s="103">
        <v>54409</v>
      </c>
      <c r="C26" s="104">
        <f>'Week 1'!M34</f>
        <v>0</v>
      </c>
      <c r="D26" s="104">
        <f>'Week 2'!M34</f>
        <v>0</v>
      </c>
      <c r="E26" s="104">
        <f>'Week 3'!M34</f>
        <v>0</v>
      </c>
      <c r="F26" s="104">
        <f>'Week 4'!M34</f>
        <v>0</v>
      </c>
      <c r="G26" s="106">
        <f t="shared" si="0"/>
        <v>0</v>
      </c>
    </row>
    <row r="27" spans="2:7" ht="20" customHeight="1" thickBot="1" x14ac:dyDescent="0.4">
      <c r="B27" s="109" t="s">
        <v>425</v>
      </c>
      <c r="C27" s="107">
        <f>SUM(C15:C26)</f>
        <v>0</v>
      </c>
      <c r="D27" s="107">
        <f>SUM(D15:D26)</f>
        <v>0</v>
      </c>
      <c r="E27" s="107">
        <f>SUM(E15:E26)</f>
        <v>0</v>
      </c>
      <c r="F27" s="107">
        <f>SUM(F15:F26)</f>
        <v>0</v>
      </c>
      <c r="G27" s="107">
        <f t="shared" si="0"/>
        <v>0</v>
      </c>
    </row>
    <row r="28" spans="2:7" ht="20" customHeight="1" thickBot="1" x14ac:dyDescent="0.4"/>
    <row r="29" spans="2:7" ht="20" customHeight="1" thickBot="1" x14ac:dyDescent="0.4">
      <c r="B29" s="114" t="s">
        <v>424</v>
      </c>
      <c r="C29" s="112">
        <f>'Week 1'!M35</f>
        <v>0</v>
      </c>
      <c r="D29" s="108">
        <f>'Week 2'!M35</f>
        <v>0</v>
      </c>
      <c r="E29" s="108">
        <f>'Week 3'!M35</f>
        <v>0</v>
      </c>
      <c r="F29" s="108">
        <f>'Week 4'!M35</f>
        <v>0</v>
      </c>
      <c r="G29" s="116">
        <f>SUM(C29:F29)</f>
        <v>0</v>
      </c>
    </row>
    <row r="30" spans="2:7" ht="20" customHeight="1" thickBot="1" x14ac:dyDescent="0.4"/>
    <row r="31" spans="2:7" ht="42" customHeight="1" thickBot="1" x14ac:dyDescent="0.4">
      <c r="B31" s="115" t="s">
        <v>426</v>
      </c>
      <c r="C31" s="113">
        <f>'Week 1'!M42</f>
        <v>0</v>
      </c>
      <c r="D31" s="108">
        <f>'Week 2'!M42</f>
        <v>0</v>
      </c>
      <c r="E31" s="108">
        <f>'Week 3'!M42</f>
        <v>0</v>
      </c>
      <c r="F31" s="108">
        <f>'Week 4'!M42</f>
        <v>0</v>
      </c>
      <c r="G31" s="117">
        <f>SUM(C31:F31)</f>
        <v>0</v>
      </c>
    </row>
    <row r="32" spans="2:7" ht="20" customHeight="1" thickBot="1" x14ac:dyDescent="0.4"/>
    <row r="33" spans="2:7" ht="40" customHeight="1" thickBot="1" x14ac:dyDescent="0.4">
      <c r="B33" s="111" t="s">
        <v>427</v>
      </c>
      <c r="C33" s="110">
        <f>SUM(C27,C29)-C31</f>
        <v>0</v>
      </c>
      <c r="D33" s="110">
        <f t="shared" ref="D33:G33" si="1">SUM(D27,D29)-D31</f>
        <v>0</v>
      </c>
      <c r="E33" s="110">
        <f t="shared" si="1"/>
        <v>0</v>
      </c>
      <c r="F33" s="110">
        <f t="shared" si="1"/>
        <v>0</v>
      </c>
      <c r="G33" s="118">
        <f t="shared" si="1"/>
        <v>0</v>
      </c>
    </row>
    <row r="34" spans="2:7" ht="20" customHeight="1" x14ac:dyDescent="0.35"/>
    <row r="35" spans="2:7" ht="20" customHeight="1" x14ac:dyDescent="0.35"/>
    <row r="36" spans="2:7" ht="20" customHeight="1" x14ac:dyDescent="0.35"/>
  </sheetData>
  <sheetProtection algorithmName="SHA-512" hashValue="g53iHrFq0hCNS7TmywwYCQAxB/6cXSIPs97z/Fv3QclQ8/nRCv0guWbId3i3UytqR1oZiaunlHV0+uLA4YOGaQ==" saltValue="iuPHIibmJOa42lchc58+Cw==" spinCount="100000" sheet="1" objects="1" scenarios="1"/>
  <autoFilter ref="B13:G27" xr:uid="{00000000-0009-0000-0000-000000000000}">
    <sortState xmlns:xlrd2="http://schemas.microsoft.com/office/spreadsheetml/2017/richdata2" ref="B17:G40">
      <sortCondition ref="B15:B40"/>
    </sortState>
  </autoFilter>
  <mergeCells count="17">
    <mergeCell ref="B10:D10"/>
    <mergeCell ref="D4:E4"/>
    <mergeCell ref="D5:E5"/>
    <mergeCell ref="D6:E6"/>
    <mergeCell ref="D7:E7"/>
    <mergeCell ref="D8:E8"/>
    <mergeCell ref="B4:C4"/>
    <mergeCell ref="B5:C5"/>
    <mergeCell ref="B6:C6"/>
    <mergeCell ref="B7:C7"/>
    <mergeCell ref="B8:C8"/>
    <mergeCell ref="E13:E14"/>
    <mergeCell ref="F13:F14"/>
    <mergeCell ref="G13:G14"/>
    <mergeCell ref="C13:C14"/>
    <mergeCell ref="B13:B14"/>
    <mergeCell ref="D13:D14"/>
  </mergeCells>
  <printOptions horizontalCentered="1" verticalCentered="1"/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O54"/>
  <sheetViews>
    <sheetView showGridLines="0" zoomScale="85" zoomScaleNormal="85" workbookViewId="0">
      <selection activeCell="D2" sqref="D2:J2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57" t="s">
        <v>34</v>
      </c>
      <c r="B2" s="158"/>
      <c r="C2" s="158"/>
      <c r="D2" s="147"/>
      <c r="E2" s="147"/>
      <c r="F2" s="147"/>
      <c r="G2" s="147"/>
      <c r="H2" s="147"/>
      <c r="I2" s="147"/>
      <c r="J2" s="147"/>
      <c r="K2" s="12" t="s">
        <v>21</v>
      </c>
      <c r="L2" s="148"/>
      <c r="M2" s="148"/>
      <c r="N2" s="149"/>
    </row>
    <row r="3" spans="1:14" ht="17" customHeight="1" x14ac:dyDescent="0.35">
      <c r="A3" s="159" t="s">
        <v>26</v>
      </c>
      <c r="B3" s="160"/>
      <c r="C3" s="160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4"/>
    </row>
    <row r="4" spans="1:14" ht="17" customHeight="1" thickBot="1" x14ac:dyDescent="0.4">
      <c r="A4" s="161" t="s">
        <v>0</v>
      </c>
      <c r="B4" s="162"/>
      <c r="C4" s="162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</row>
    <row r="5" spans="1:14" ht="17" customHeight="1" thickBot="1" x14ac:dyDescent="0.4">
      <c r="A5" s="155" t="s">
        <v>46</v>
      </c>
      <c r="B5" s="156"/>
      <c r="C5" s="156"/>
      <c r="D5" s="156"/>
      <c r="E5" s="156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163"/>
      <c r="F6" s="163"/>
      <c r="G6" s="163"/>
      <c r="H6" s="163"/>
      <c r="I6" s="163"/>
      <c r="J6" s="163"/>
      <c r="K6" s="163"/>
      <c r="L6" s="164"/>
      <c r="M6" s="146" t="s">
        <v>1</v>
      </c>
      <c r="N6" s="146" t="s">
        <v>2</v>
      </c>
    </row>
    <row r="7" spans="1:14" ht="15" thickBot="1" x14ac:dyDescent="0.4">
      <c r="A7" s="165" t="s">
        <v>410</v>
      </c>
      <c r="B7" s="166"/>
      <c r="C7" s="166"/>
      <c r="D7" s="166"/>
      <c r="E7" s="166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46"/>
      <c r="N7" s="146"/>
    </row>
    <row r="8" spans="1:14" ht="17" customHeight="1" x14ac:dyDescent="0.35">
      <c r="A8" s="211" t="s">
        <v>35</v>
      </c>
      <c r="B8" s="234" t="s">
        <v>3</v>
      </c>
      <c r="C8" s="235"/>
      <c r="D8" s="235"/>
      <c r="E8" s="236"/>
      <c r="F8" s="35"/>
      <c r="G8" s="35"/>
      <c r="H8" s="35"/>
      <c r="I8" s="35"/>
      <c r="J8" s="35"/>
      <c r="K8" s="35"/>
      <c r="L8" s="36"/>
      <c r="M8" s="189"/>
      <c r="N8" s="191"/>
    </row>
    <row r="9" spans="1:14" ht="17" customHeight="1" thickBot="1" x14ac:dyDescent="0.4">
      <c r="A9" s="212"/>
      <c r="B9" s="238" t="s">
        <v>4</v>
      </c>
      <c r="C9" s="239"/>
      <c r="D9" s="239"/>
      <c r="E9" s="240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90"/>
      <c r="N9" s="192"/>
    </row>
    <row r="10" spans="1:14" ht="17" customHeight="1" x14ac:dyDescent="0.35">
      <c r="A10" s="212"/>
      <c r="B10" s="188" t="s">
        <v>5</v>
      </c>
      <c r="C10" s="208"/>
      <c r="D10" s="208"/>
      <c r="E10" s="208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90">
        <f t="shared" ref="M10:M17" si="2">SUM(F10:L10)</f>
        <v>0</v>
      </c>
      <c r="N10" s="87">
        <v>53843</v>
      </c>
    </row>
    <row r="11" spans="1:14" ht="17" customHeight="1" x14ac:dyDescent="0.35">
      <c r="A11" s="212"/>
      <c r="B11" s="188" t="s">
        <v>22</v>
      </c>
      <c r="C11" s="208"/>
      <c r="D11" s="208"/>
      <c r="E11" s="208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87">
        <v>53841</v>
      </c>
    </row>
    <row r="12" spans="1:14" ht="17" customHeight="1" x14ac:dyDescent="0.35">
      <c r="A12" s="212"/>
      <c r="B12" s="188" t="s">
        <v>23</v>
      </c>
      <c r="C12" s="208"/>
      <c r="D12" s="208"/>
      <c r="E12" s="208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84">
        <v>53846</v>
      </c>
    </row>
    <row r="13" spans="1:14" ht="17" customHeight="1" x14ac:dyDescent="0.35">
      <c r="A13" s="212"/>
      <c r="B13" s="188" t="s">
        <v>24</v>
      </c>
      <c r="C13" s="208"/>
      <c r="D13" s="208"/>
      <c r="E13" s="208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85">
        <v>53842</v>
      </c>
    </row>
    <row r="14" spans="1:14" ht="17" customHeight="1" x14ac:dyDescent="0.35">
      <c r="A14" s="212"/>
      <c r="B14" s="188" t="s">
        <v>405</v>
      </c>
      <c r="C14" s="208"/>
      <c r="D14" s="208"/>
      <c r="E14" s="208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85">
        <v>53844</v>
      </c>
    </row>
    <row r="15" spans="1:14" ht="17" customHeight="1" x14ac:dyDescent="0.35">
      <c r="A15" s="212"/>
      <c r="B15" s="188" t="s">
        <v>29</v>
      </c>
      <c r="C15" s="208"/>
      <c r="D15" s="208"/>
      <c r="E15" s="208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85">
        <v>53843</v>
      </c>
    </row>
    <row r="16" spans="1:14" ht="17" customHeight="1" thickBot="1" x14ac:dyDescent="0.4">
      <c r="A16" s="213"/>
      <c r="B16" s="179" t="s">
        <v>25</v>
      </c>
      <c r="C16" s="180"/>
      <c r="D16" s="180"/>
      <c r="E16" s="180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81">
        <v>53845</v>
      </c>
    </row>
    <row r="17" spans="1:14" ht="17" customHeight="1" thickBot="1" x14ac:dyDescent="0.4">
      <c r="A17" s="211" t="s">
        <v>7</v>
      </c>
      <c r="B17" s="237" t="s">
        <v>36</v>
      </c>
      <c r="C17" s="215"/>
      <c r="D17" s="215"/>
      <c r="E17" s="215"/>
      <c r="F17" s="13"/>
      <c r="G17" s="13"/>
      <c r="H17" s="13"/>
      <c r="I17" s="13"/>
      <c r="J17" s="13"/>
      <c r="K17" s="13"/>
      <c r="L17" s="32"/>
      <c r="M17" s="88">
        <f t="shared" si="2"/>
        <v>0</v>
      </c>
      <c r="N17" s="97">
        <v>53847</v>
      </c>
    </row>
    <row r="18" spans="1:14" ht="17" customHeight="1" thickBot="1" x14ac:dyDescent="0.4">
      <c r="A18" s="212"/>
      <c r="B18" s="230" t="s">
        <v>30</v>
      </c>
      <c r="C18" s="231"/>
      <c r="D18" s="231"/>
      <c r="E18" s="231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8">
        <v>0</v>
      </c>
      <c r="M18" s="94"/>
      <c r="N18" s="93"/>
    </row>
    <row r="19" spans="1:14" ht="17" customHeight="1" thickBot="1" x14ac:dyDescent="0.4">
      <c r="A19" s="212"/>
      <c r="B19" s="232" t="s">
        <v>32</v>
      </c>
      <c r="C19" s="182"/>
      <c r="D19" s="182"/>
      <c r="E19" s="182"/>
      <c r="F19" s="19">
        <f>100*F18</f>
        <v>0</v>
      </c>
      <c r="G19" s="19">
        <f t="shared" ref="G19" si="3">100*G18</f>
        <v>0</v>
      </c>
      <c r="H19" s="19">
        <f t="shared" ref="H19" si="4">100*H18</f>
        <v>0</v>
      </c>
      <c r="I19" s="19">
        <f t="shared" ref="I19" si="5">100*I18</f>
        <v>0</v>
      </c>
      <c r="J19" s="19">
        <f t="shared" ref="J19" si="6">100*J18</f>
        <v>0</v>
      </c>
      <c r="K19" s="19">
        <f t="shared" ref="K19" si="7">100*K18</f>
        <v>0</v>
      </c>
      <c r="L19" s="33">
        <f t="shared" ref="L19" si="8">100*L18</f>
        <v>0</v>
      </c>
      <c r="M19" s="91">
        <f>SUM(F19:L19)</f>
        <v>0</v>
      </c>
      <c r="N19" s="98">
        <v>53847</v>
      </c>
    </row>
    <row r="20" spans="1:14" ht="17" customHeight="1" thickBot="1" x14ac:dyDescent="0.4">
      <c r="A20" s="212"/>
      <c r="B20" s="230" t="s">
        <v>31</v>
      </c>
      <c r="C20" s="231"/>
      <c r="D20" s="231"/>
      <c r="E20" s="231"/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8">
        <v>0</v>
      </c>
      <c r="M20" s="94"/>
      <c r="N20" s="93"/>
    </row>
    <row r="21" spans="1:14" ht="17" customHeight="1" x14ac:dyDescent="0.35">
      <c r="A21" s="212"/>
      <c r="B21" s="232" t="s">
        <v>33</v>
      </c>
      <c r="C21" s="182"/>
      <c r="D21" s="182"/>
      <c r="E21" s="182"/>
      <c r="F21" s="19">
        <f>220*F20</f>
        <v>0</v>
      </c>
      <c r="G21" s="19">
        <f t="shared" ref="G21" si="9">220*G20</f>
        <v>0</v>
      </c>
      <c r="H21" s="19">
        <f t="shared" ref="H21" si="10">220*H20</f>
        <v>0</v>
      </c>
      <c r="I21" s="19">
        <f t="shared" ref="I21" si="11">220*I20</f>
        <v>0</v>
      </c>
      <c r="J21" s="19">
        <f t="shared" ref="J21" si="12">220*J20</f>
        <v>0</v>
      </c>
      <c r="K21" s="19">
        <f t="shared" ref="K21" si="13">220*K20</f>
        <v>0</v>
      </c>
      <c r="L21" s="33">
        <f t="shared" ref="L21" si="14">220*L20</f>
        <v>0</v>
      </c>
      <c r="M21" s="79">
        <f t="shared" ref="M21:M26" si="15">SUM(F21:L21)</f>
        <v>0</v>
      </c>
      <c r="N21" s="98">
        <v>53847</v>
      </c>
    </row>
    <row r="22" spans="1:14" ht="17" customHeight="1" x14ac:dyDescent="0.35">
      <c r="A22" s="212"/>
      <c r="B22" s="209" t="s">
        <v>28</v>
      </c>
      <c r="C22" s="208"/>
      <c r="D22" s="208"/>
      <c r="E22" s="208"/>
      <c r="F22" s="10"/>
      <c r="G22" s="10"/>
      <c r="H22" s="10"/>
      <c r="I22" s="10"/>
      <c r="J22" s="10"/>
      <c r="K22" s="10"/>
      <c r="L22" s="30"/>
      <c r="M22" s="63">
        <f t="shared" si="15"/>
        <v>0</v>
      </c>
      <c r="N22" s="80">
        <v>53850</v>
      </c>
    </row>
    <row r="23" spans="1:14" ht="17" customHeight="1" thickBot="1" x14ac:dyDescent="0.4">
      <c r="A23" s="213"/>
      <c r="B23" s="210" t="s">
        <v>6</v>
      </c>
      <c r="C23" s="180"/>
      <c r="D23" s="180"/>
      <c r="E23" s="180"/>
      <c r="F23" s="14"/>
      <c r="G23" s="14"/>
      <c r="H23" s="14"/>
      <c r="I23" s="14"/>
      <c r="J23" s="14"/>
      <c r="K23" s="14"/>
      <c r="L23" s="31"/>
      <c r="M23" s="64">
        <f t="shared" si="15"/>
        <v>0</v>
      </c>
      <c r="N23" s="81">
        <v>53850</v>
      </c>
    </row>
    <row r="24" spans="1:14" ht="17" customHeight="1" x14ac:dyDescent="0.35">
      <c r="A24" s="211" t="s">
        <v>8</v>
      </c>
      <c r="B24" s="214" t="s">
        <v>9</v>
      </c>
      <c r="C24" s="215"/>
      <c r="D24" s="215"/>
      <c r="E24" s="215"/>
      <c r="F24" s="13"/>
      <c r="G24" s="13"/>
      <c r="H24" s="13"/>
      <c r="I24" s="13"/>
      <c r="J24" s="13"/>
      <c r="K24" s="13"/>
      <c r="L24" s="32"/>
      <c r="M24" s="62">
        <f t="shared" si="15"/>
        <v>0</v>
      </c>
      <c r="N24" s="99">
        <v>53848</v>
      </c>
    </row>
    <row r="25" spans="1:14" ht="17" customHeight="1" x14ac:dyDescent="0.35">
      <c r="A25" s="212"/>
      <c r="B25" s="188" t="s">
        <v>10</v>
      </c>
      <c r="C25" s="208"/>
      <c r="D25" s="208"/>
      <c r="E25" s="208"/>
      <c r="F25" s="10"/>
      <c r="G25" s="10"/>
      <c r="H25" s="10"/>
      <c r="I25" s="10"/>
      <c r="J25" s="10"/>
      <c r="K25" s="10"/>
      <c r="L25" s="30"/>
      <c r="M25" s="63">
        <f t="shared" si="15"/>
        <v>0</v>
      </c>
      <c r="N25" s="100">
        <v>53848</v>
      </c>
    </row>
    <row r="26" spans="1:14" ht="17" customHeight="1" thickBot="1" x14ac:dyDescent="0.4">
      <c r="A26" s="212"/>
      <c r="B26" s="188" t="s">
        <v>11</v>
      </c>
      <c r="C26" s="208"/>
      <c r="D26" s="208"/>
      <c r="E26" s="208"/>
      <c r="F26" s="10"/>
      <c r="G26" s="10"/>
      <c r="H26" s="10"/>
      <c r="I26" s="10"/>
      <c r="J26" s="10"/>
      <c r="K26" s="10"/>
      <c r="L26" s="30"/>
      <c r="M26" s="73">
        <f t="shared" si="15"/>
        <v>0</v>
      </c>
      <c r="N26" s="101">
        <v>53848</v>
      </c>
    </row>
    <row r="27" spans="1:14" ht="17" customHeight="1" thickBot="1" x14ac:dyDescent="0.4">
      <c r="A27" s="212"/>
      <c r="B27" s="233" t="s">
        <v>409</v>
      </c>
      <c r="C27" s="231"/>
      <c r="D27" s="231"/>
      <c r="E27" s="231"/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8">
        <v>0</v>
      </c>
      <c r="M27" s="92"/>
      <c r="N27" s="93"/>
    </row>
    <row r="28" spans="1:14" ht="17" customHeight="1" thickBot="1" x14ac:dyDescent="0.4">
      <c r="A28" s="212"/>
      <c r="B28" s="181" t="s">
        <v>406</v>
      </c>
      <c r="C28" s="182"/>
      <c r="D28" s="182"/>
      <c r="E28" s="182"/>
      <c r="F28" s="19">
        <f>60*F27</f>
        <v>0</v>
      </c>
      <c r="G28" s="19">
        <f t="shared" ref="G28" si="16">60*G27</f>
        <v>0</v>
      </c>
      <c r="H28" s="19">
        <f t="shared" ref="H28" si="17">60*H27</f>
        <v>0</v>
      </c>
      <c r="I28" s="19">
        <f t="shared" ref="I28" si="18">60*I27</f>
        <v>0</v>
      </c>
      <c r="J28" s="19">
        <f t="shared" ref="J28" si="19">60*J27</f>
        <v>0</v>
      </c>
      <c r="K28" s="19">
        <f t="shared" ref="K28" si="20">60*K27</f>
        <v>0</v>
      </c>
      <c r="L28" s="33">
        <f t="shared" ref="L28" si="21">60*L27</f>
        <v>0</v>
      </c>
      <c r="M28" s="89">
        <f>SUM(F28:L28)</f>
        <v>0</v>
      </c>
      <c r="N28" s="102">
        <v>53848</v>
      </c>
    </row>
    <row r="29" spans="1:14" ht="17" customHeight="1" thickBot="1" x14ac:dyDescent="0.4">
      <c r="A29" s="212"/>
      <c r="B29" s="71" t="s">
        <v>408</v>
      </c>
      <c r="C29" s="72"/>
      <c r="D29" s="72"/>
      <c r="E29" s="72"/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8">
        <v>0</v>
      </c>
      <c r="M29" s="92"/>
      <c r="N29" s="93"/>
    </row>
    <row r="30" spans="1:14" ht="17" customHeight="1" thickBot="1" x14ac:dyDescent="0.4">
      <c r="A30" s="212"/>
      <c r="B30" s="181" t="s">
        <v>407</v>
      </c>
      <c r="C30" s="182"/>
      <c r="D30" s="182"/>
      <c r="E30" s="182"/>
      <c r="F30" s="19">
        <f>75*F29</f>
        <v>0</v>
      </c>
      <c r="G30" s="19">
        <f t="shared" ref="G30" si="22">75*G29</f>
        <v>0</v>
      </c>
      <c r="H30" s="19">
        <f t="shared" ref="H30" si="23">75*H29</f>
        <v>0</v>
      </c>
      <c r="I30" s="19">
        <f t="shared" ref="I30" si="24">75*I29</f>
        <v>0</v>
      </c>
      <c r="J30" s="19">
        <f t="shared" ref="J30" si="25">75*J29</f>
        <v>0</v>
      </c>
      <c r="K30" s="19">
        <f t="shared" ref="K30" si="26">75*K29</f>
        <v>0</v>
      </c>
      <c r="L30" s="33">
        <f t="shared" ref="L30" si="27">75*L29</f>
        <v>0</v>
      </c>
      <c r="M30" s="90">
        <f t="shared" ref="M30:M36" si="28">SUM(F30:L30)</f>
        <v>0</v>
      </c>
      <c r="N30" s="102">
        <v>53848</v>
      </c>
    </row>
    <row r="31" spans="1:14" ht="17" customHeight="1" x14ac:dyDescent="0.35">
      <c r="A31" s="211" t="s">
        <v>37</v>
      </c>
      <c r="B31" s="214" t="s">
        <v>12</v>
      </c>
      <c r="C31" s="215"/>
      <c r="D31" s="215"/>
      <c r="E31" s="215"/>
      <c r="F31" s="13"/>
      <c r="G31" s="13"/>
      <c r="H31" s="13"/>
      <c r="I31" s="13"/>
      <c r="J31" s="13"/>
      <c r="K31" s="13"/>
      <c r="L31" s="32"/>
      <c r="M31" s="37">
        <f t="shared" si="28"/>
        <v>0</v>
      </c>
      <c r="N31" s="99">
        <v>53848</v>
      </c>
    </row>
    <row r="32" spans="1:14" ht="17" customHeight="1" x14ac:dyDescent="0.35">
      <c r="A32" s="212"/>
      <c r="B32" s="188" t="s">
        <v>14</v>
      </c>
      <c r="C32" s="208"/>
      <c r="D32" s="208"/>
      <c r="E32" s="208"/>
      <c r="F32" s="10"/>
      <c r="G32" s="10"/>
      <c r="H32" s="10"/>
      <c r="I32" s="10"/>
      <c r="J32" s="10"/>
      <c r="K32" s="10"/>
      <c r="L32" s="30"/>
      <c r="M32" s="38">
        <f t="shared" si="28"/>
        <v>0</v>
      </c>
      <c r="N32" s="85">
        <v>53849</v>
      </c>
    </row>
    <row r="33" spans="1:15" ht="17" customHeight="1" x14ac:dyDescent="0.35">
      <c r="A33" s="212"/>
      <c r="B33" s="186" t="s">
        <v>418</v>
      </c>
      <c r="C33" s="187"/>
      <c r="D33" s="187"/>
      <c r="E33" s="188"/>
      <c r="F33" s="10"/>
      <c r="G33" s="10"/>
      <c r="H33" s="10"/>
      <c r="I33" s="10"/>
      <c r="J33" s="10"/>
      <c r="K33" s="10"/>
      <c r="L33" s="10"/>
      <c r="M33" s="38">
        <f t="shared" si="28"/>
        <v>0</v>
      </c>
      <c r="N33" s="85">
        <v>54403</v>
      </c>
    </row>
    <row r="34" spans="1:15" ht="17" customHeight="1" x14ac:dyDescent="0.35">
      <c r="A34" s="212"/>
      <c r="B34" s="186" t="s">
        <v>419</v>
      </c>
      <c r="C34" s="187"/>
      <c r="D34" s="187"/>
      <c r="E34" s="188"/>
      <c r="F34" s="10"/>
      <c r="G34" s="10"/>
      <c r="H34" s="10"/>
      <c r="I34" s="10"/>
      <c r="J34" s="10"/>
      <c r="K34" s="10"/>
      <c r="L34" s="10"/>
      <c r="M34" s="38">
        <f t="shared" si="28"/>
        <v>0</v>
      </c>
      <c r="N34" s="85">
        <v>54409</v>
      </c>
    </row>
    <row r="35" spans="1:15" ht="17" customHeight="1" thickBot="1" x14ac:dyDescent="0.4">
      <c r="A35" s="213"/>
      <c r="B35" s="179" t="s">
        <v>44</v>
      </c>
      <c r="C35" s="180"/>
      <c r="D35" s="180"/>
      <c r="E35" s="180"/>
      <c r="F35" s="183"/>
      <c r="G35" s="184"/>
      <c r="H35" s="184"/>
      <c r="I35" s="184"/>
      <c r="J35" s="184"/>
      <c r="K35" s="184"/>
      <c r="L35" s="185"/>
      <c r="M35" s="39">
        <f>+I50</f>
        <v>0</v>
      </c>
      <c r="N35" s="86"/>
    </row>
    <row r="36" spans="1:15" ht="16" thickBot="1" x14ac:dyDescent="0.4">
      <c r="A36" s="74" t="s">
        <v>15</v>
      </c>
      <c r="B36" s="75"/>
      <c r="C36" s="76"/>
      <c r="D36" s="76"/>
      <c r="E36" s="76"/>
      <c r="F36" s="77">
        <f t="shared" ref="F36:L36" si="29">SUM(F10:F17,F19,F21,F22:F26,F28,F30,F31:F35)</f>
        <v>0</v>
      </c>
      <c r="G36" s="77">
        <f t="shared" si="29"/>
        <v>0</v>
      </c>
      <c r="H36" s="77">
        <f t="shared" si="29"/>
        <v>0</v>
      </c>
      <c r="I36" s="77">
        <f t="shared" si="29"/>
        <v>0</v>
      </c>
      <c r="J36" s="77">
        <f t="shared" si="29"/>
        <v>0</v>
      </c>
      <c r="K36" s="77">
        <f t="shared" si="29"/>
        <v>0</v>
      </c>
      <c r="L36" s="77">
        <f t="shared" si="29"/>
        <v>0</v>
      </c>
      <c r="M36" s="78">
        <f t="shared" si="2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77" t="s">
        <v>16</v>
      </c>
      <c r="L37" s="178"/>
      <c r="M37" s="9">
        <f>M36+M35</f>
        <v>0</v>
      </c>
      <c r="N37" s="3"/>
    </row>
    <row r="38" spans="1:15" ht="15" thickBot="1" x14ac:dyDescent="0.4">
      <c r="A38" s="175" t="s">
        <v>47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</row>
    <row r="39" spans="1:15" ht="15" thickBot="1" x14ac:dyDescent="0.4">
      <c r="A39" s="219" t="s">
        <v>411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1"/>
      <c r="M39" s="1" t="s">
        <v>18</v>
      </c>
    </row>
    <row r="40" spans="1:15" x14ac:dyDescent="0.3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4"/>
      <c r="M40" s="2">
        <v>0</v>
      </c>
    </row>
    <row r="41" spans="1:15" ht="15" thickBot="1" x14ac:dyDescent="0.4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9"/>
      <c r="M41" s="56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97" t="s">
        <v>429</v>
      </c>
      <c r="J42" s="197"/>
      <c r="K42" s="197"/>
      <c r="L42" s="198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200" t="s">
        <v>48</v>
      </c>
      <c r="J43" s="200"/>
      <c r="K43" s="200"/>
      <c r="L43" s="201"/>
      <c r="M43" s="57">
        <f>+M37-M42</f>
        <v>0</v>
      </c>
      <c r="N43" s="3"/>
    </row>
    <row r="44" spans="1:15" ht="10" customHeight="1" x14ac:dyDescent="0.35">
      <c r="A44" s="15" t="s">
        <v>38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58" t="s">
        <v>17</v>
      </c>
      <c r="B45" s="199" t="s">
        <v>39</v>
      </c>
      <c r="C45" s="199"/>
      <c r="D45" s="199"/>
      <c r="E45" s="194" t="s">
        <v>40</v>
      </c>
      <c r="F45" s="195"/>
      <c r="G45" s="195"/>
      <c r="H45" s="196"/>
      <c r="I45" s="58" t="s">
        <v>41</v>
      </c>
      <c r="J45" s="59"/>
      <c r="K45" s="60" t="s">
        <v>42</v>
      </c>
      <c r="L45" s="61"/>
      <c r="M45" s="5"/>
      <c r="N45" s="3"/>
      <c r="O45" s="3"/>
    </row>
    <row r="46" spans="1:15" ht="15.5" x14ac:dyDescent="0.35">
      <c r="A46" s="69"/>
      <c r="B46" s="193"/>
      <c r="C46" s="193"/>
      <c r="D46" s="193"/>
      <c r="E46" s="169"/>
      <c r="F46" s="170"/>
      <c r="G46" s="170"/>
      <c r="H46" s="171"/>
      <c r="I46" s="20">
        <v>0</v>
      </c>
      <c r="J46" s="172"/>
      <c r="K46" s="173"/>
      <c r="L46" s="174"/>
      <c r="M46" s="5"/>
      <c r="N46" s="3"/>
      <c r="O46" s="3"/>
    </row>
    <row r="47" spans="1:15" ht="15.5" x14ac:dyDescent="0.35">
      <c r="A47" s="69"/>
      <c r="B47" s="193"/>
      <c r="C47" s="193"/>
      <c r="D47" s="193"/>
      <c r="E47" s="169"/>
      <c r="F47" s="170"/>
      <c r="G47" s="170"/>
      <c r="H47" s="171"/>
      <c r="I47" s="20">
        <v>0</v>
      </c>
      <c r="J47" s="172"/>
      <c r="K47" s="173"/>
      <c r="L47" s="174"/>
      <c r="M47" s="5"/>
      <c r="N47" s="3"/>
      <c r="O47" s="3"/>
    </row>
    <row r="48" spans="1:15" ht="15.5" x14ac:dyDescent="0.35">
      <c r="A48" s="69"/>
      <c r="B48" s="193"/>
      <c r="C48" s="193"/>
      <c r="D48" s="193"/>
      <c r="E48" s="169"/>
      <c r="F48" s="170"/>
      <c r="G48" s="170"/>
      <c r="H48" s="171"/>
      <c r="I48" s="20">
        <v>0</v>
      </c>
      <c r="J48" s="172"/>
      <c r="K48" s="173"/>
      <c r="L48" s="174"/>
      <c r="M48" s="5"/>
      <c r="N48" s="3"/>
      <c r="O48" s="3"/>
    </row>
    <row r="49" spans="1:15" ht="15.5" x14ac:dyDescent="0.35">
      <c r="A49" s="69"/>
      <c r="B49" s="193"/>
      <c r="C49" s="193"/>
      <c r="D49" s="193"/>
      <c r="E49" s="169"/>
      <c r="F49" s="170"/>
      <c r="G49" s="170"/>
      <c r="H49" s="171"/>
      <c r="I49" s="20">
        <v>0</v>
      </c>
      <c r="J49" s="172"/>
      <c r="K49" s="173"/>
      <c r="L49" s="174"/>
      <c r="M49" s="5"/>
      <c r="N49" s="3"/>
      <c r="O49" s="3"/>
    </row>
    <row r="50" spans="1:15" ht="15.5" x14ac:dyDescent="0.35">
      <c r="A50" s="216" t="s">
        <v>43</v>
      </c>
      <c r="B50" s="217"/>
      <c r="C50" s="217"/>
      <c r="D50" s="217"/>
      <c r="E50" s="217"/>
      <c r="F50" s="217"/>
      <c r="G50" s="217"/>
      <c r="H50" s="21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205" t="s">
        <v>19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7"/>
      <c r="M52" s="207"/>
      <c r="N52" s="207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225"/>
      <c r="G53" s="226"/>
      <c r="H53" s="226"/>
      <c r="I53" s="167"/>
      <c r="J53" s="168"/>
      <c r="K53" s="168"/>
      <c r="L53" s="7" t="s">
        <v>21</v>
      </c>
      <c r="M53" s="54"/>
      <c r="N53" s="55" t="s">
        <v>476</v>
      </c>
    </row>
    <row r="54" spans="1:15" x14ac:dyDescent="0.35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4"/>
      <c r="M54" s="204"/>
      <c r="N54" s="204"/>
    </row>
  </sheetData>
  <sheetProtection algorithmName="SHA-512" hashValue="/NC6F1OmtcI2HPJiPnmYSSjPb0vhIMTwxYsNe7oalgCzO+Mlw4mccbYsae0o5DxF0xL06ZrtvD2OCedMUyDjQw==" saltValue="PQwSoWr/V55Zn3YVsaLWTw==" spinCount="100000" sheet="1" selectLockedCell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B8:E8"/>
    <mergeCell ref="B25:E25"/>
    <mergeCell ref="B11:E11"/>
    <mergeCell ref="A17:A23"/>
    <mergeCell ref="A8:A16"/>
    <mergeCell ref="B17:E17"/>
    <mergeCell ref="B16:E16"/>
    <mergeCell ref="B15:E15"/>
    <mergeCell ref="B13:E13"/>
    <mergeCell ref="B12:E12"/>
    <mergeCell ref="B14:E14"/>
    <mergeCell ref="B9:E9"/>
    <mergeCell ref="B26:E26"/>
    <mergeCell ref="B18:E18"/>
    <mergeCell ref="B28:E28"/>
    <mergeCell ref="B19:E19"/>
    <mergeCell ref="B21:E21"/>
    <mergeCell ref="B20:E20"/>
    <mergeCell ref="B27:E27"/>
    <mergeCell ref="A54:N54"/>
    <mergeCell ref="A52:N52"/>
    <mergeCell ref="B10:E10"/>
    <mergeCell ref="B22:E22"/>
    <mergeCell ref="B23:E23"/>
    <mergeCell ref="A31:A35"/>
    <mergeCell ref="B31:E31"/>
    <mergeCell ref="B32:E32"/>
    <mergeCell ref="A24:A30"/>
    <mergeCell ref="B24:E24"/>
    <mergeCell ref="A50:H50"/>
    <mergeCell ref="A39:L39"/>
    <mergeCell ref="A40:L40"/>
    <mergeCell ref="B49:D49"/>
    <mergeCell ref="F53:H53"/>
    <mergeCell ref="A41:L41"/>
    <mergeCell ref="B46:D46"/>
    <mergeCell ref="B47:D47"/>
    <mergeCell ref="B48:D48"/>
    <mergeCell ref="E45:H45"/>
    <mergeCell ref="I42:L42"/>
    <mergeCell ref="B45:D45"/>
    <mergeCell ref="I43:L43"/>
    <mergeCell ref="J47:L47"/>
    <mergeCell ref="J46:L46"/>
    <mergeCell ref="E46:H46"/>
    <mergeCell ref="I53:K53"/>
    <mergeCell ref="E47:H47"/>
    <mergeCell ref="E48:H48"/>
    <mergeCell ref="E49:H49"/>
    <mergeCell ref="M6:M7"/>
    <mergeCell ref="J48:L48"/>
    <mergeCell ref="J49:L49"/>
    <mergeCell ref="A38:N38"/>
    <mergeCell ref="K37:L37"/>
    <mergeCell ref="B35:E35"/>
    <mergeCell ref="B30:E30"/>
    <mergeCell ref="F35:L35"/>
    <mergeCell ref="B33:E33"/>
    <mergeCell ref="B34:E34"/>
    <mergeCell ref="M8:M9"/>
    <mergeCell ref="N8:N9"/>
    <mergeCell ref="N6:N7"/>
    <mergeCell ref="D2:J2"/>
    <mergeCell ref="L2:N2"/>
    <mergeCell ref="D4:N4"/>
    <mergeCell ref="D3:N3"/>
    <mergeCell ref="A5:E5"/>
    <mergeCell ref="A2:C2"/>
    <mergeCell ref="A3:C3"/>
    <mergeCell ref="A4:C4"/>
    <mergeCell ref="E6:L6"/>
    <mergeCell ref="A7:E7"/>
  </mergeCells>
  <dataValidations xWindow="531" yWindow="711" count="2"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100-000000000000}">
      <formula1>"0,1"</formula1>
    </dataValidation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100-000001000000}">
      <formula1>"0,.75,1"</formula1>
    </dataValidation>
  </dataValidations>
  <printOptions horizontalCentered="1" verticalCentered="1"/>
  <pageMargins left="0.25" right="0.25" top="0" bottom="0" header="0" footer="0"/>
  <pageSetup scale="67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O54"/>
  <sheetViews>
    <sheetView topLeftCell="A2" zoomScale="85" zoomScaleNormal="85" workbookViewId="0">
      <selection activeCell="P14" sqref="P14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57" t="s">
        <v>34</v>
      </c>
      <c r="B2" s="158"/>
      <c r="C2" s="158"/>
      <c r="D2" s="147"/>
      <c r="E2" s="147"/>
      <c r="F2" s="147"/>
      <c r="G2" s="147"/>
      <c r="H2" s="147"/>
      <c r="I2" s="147"/>
      <c r="J2" s="147"/>
      <c r="K2" s="12" t="s">
        <v>21</v>
      </c>
      <c r="L2" s="148"/>
      <c r="M2" s="148"/>
      <c r="N2" s="149"/>
    </row>
    <row r="3" spans="1:14" ht="17" customHeight="1" x14ac:dyDescent="0.35">
      <c r="A3" s="159" t="s">
        <v>26</v>
      </c>
      <c r="B3" s="160"/>
      <c r="C3" s="160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4"/>
    </row>
    <row r="4" spans="1:14" ht="17" customHeight="1" thickBot="1" x14ac:dyDescent="0.4">
      <c r="A4" s="161" t="s">
        <v>0</v>
      </c>
      <c r="B4" s="162"/>
      <c r="C4" s="162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</row>
    <row r="5" spans="1:14" ht="17" customHeight="1" thickBot="1" x14ac:dyDescent="0.4">
      <c r="A5" s="155" t="s">
        <v>46</v>
      </c>
      <c r="B5" s="156"/>
      <c r="C5" s="156"/>
      <c r="D5" s="156"/>
      <c r="E5" s="156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163"/>
      <c r="F6" s="163"/>
      <c r="G6" s="163"/>
      <c r="H6" s="163"/>
      <c r="I6" s="163"/>
      <c r="J6" s="163"/>
      <c r="K6" s="163"/>
      <c r="L6" s="164"/>
      <c r="M6" s="146" t="s">
        <v>1</v>
      </c>
      <c r="N6" s="146" t="s">
        <v>2</v>
      </c>
    </row>
    <row r="7" spans="1:14" ht="15" thickBot="1" x14ac:dyDescent="0.4">
      <c r="A7" s="165" t="s">
        <v>410</v>
      </c>
      <c r="B7" s="166"/>
      <c r="C7" s="166"/>
      <c r="D7" s="166"/>
      <c r="E7" s="166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46"/>
      <c r="N7" s="146"/>
    </row>
    <row r="8" spans="1:14" ht="17" customHeight="1" x14ac:dyDescent="0.35">
      <c r="A8" s="211" t="s">
        <v>35</v>
      </c>
      <c r="B8" s="234" t="s">
        <v>3</v>
      </c>
      <c r="C8" s="235"/>
      <c r="D8" s="235"/>
      <c r="E8" s="236"/>
      <c r="F8" s="35"/>
      <c r="G8" s="35"/>
      <c r="H8" s="35"/>
      <c r="I8" s="35"/>
      <c r="J8" s="35"/>
      <c r="K8" s="35"/>
      <c r="L8" s="36"/>
      <c r="M8" s="189"/>
      <c r="N8" s="191"/>
    </row>
    <row r="9" spans="1:14" ht="17" customHeight="1" thickBot="1" x14ac:dyDescent="0.4">
      <c r="A9" s="212"/>
      <c r="B9" s="238" t="s">
        <v>4</v>
      </c>
      <c r="C9" s="239"/>
      <c r="D9" s="239"/>
      <c r="E9" s="240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90"/>
      <c r="N9" s="192"/>
    </row>
    <row r="10" spans="1:14" ht="17" customHeight="1" x14ac:dyDescent="0.35">
      <c r="A10" s="212"/>
      <c r="B10" s="188" t="s">
        <v>5</v>
      </c>
      <c r="C10" s="208"/>
      <c r="D10" s="208"/>
      <c r="E10" s="208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90">
        <f t="shared" ref="M10:M17" si="2">SUM(F10:L10)</f>
        <v>0</v>
      </c>
      <c r="N10" s="87">
        <v>53843</v>
      </c>
    </row>
    <row r="11" spans="1:14" ht="17" customHeight="1" x14ac:dyDescent="0.35">
      <c r="A11" s="212"/>
      <c r="B11" s="188" t="s">
        <v>22</v>
      </c>
      <c r="C11" s="208"/>
      <c r="D11" s="208"/>
      <c r="E11" s="208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87">
        <v>53841</v>
      </c>
    </row>
    <row r="12" spans="1:14" ht="17" customHeight="1" x14ac:dyDescent="0.35">
      <c r="A12" s="212"/>
      <c r="B12" s="188" t="s">
        <v>23</v>
      </c>
      <c r="C12" s="208"/>
      <c r="D12" s="208"/>
      <c r="E12" s="208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84">
        <v>53846</v>
      </c>
    </row>
    <row r="13" spans="1:14" ht="17" customHeight="1" x14ac:dyDescent="0.35">
      <c r="A13" s="212"/>
      <c r="B13" s="188" t="s">
        <v>24</v>
      </c>
      <c r="C13" s="208"/>
      <c r="D13" s="208"/>
      <c r="E13" s="208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85">
        <v>53842</v>
      </c>
    </row>
    <row r="14" spans="1:14" ht="17" customHeight="1" x14ac:dyDescent="0.35">
      <c r="A14" s="212"/>
      <c r="B14" s="188" t="s">
        <v>405</v>
      </c>
      <c r="C14" s="208"/>
      <c r="D14" s="208"/>
      <c r="E14" s="208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85">
        <v>53844</v>
      </c>
    </row>
    <row r="15" spans="1:14" ht="17" customHeight="1" x14ac:dyDescent="0.35">
      <c r="A15" s="212"/>
      <c r="B15" s="188" t="s">
        <v>29</v>
      </c>
      <c r="C15" s="208"/>
      <c r="D15" s="208"/>
      <c r="E15" s="208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85">
        <v>53843</v>
      </c>
    </row>
    <row r="16" spans="1:14" ht="17" customHeight="1" thickBot="1" x14ac:dyDescent="0.4">
      <c r="A16" s="213"/>
      <c r="B16" s="179" t="s">
        <v>25</v>
      </c>
      <c r="C16" s="180"/>
      <c r="D16" s="180"/>
      <c r="E16" s="180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81">
        <v>53845</v>
      </c>
    </row>
    <row r="17" spans="1:14" ht="17" customHeight="1" thickBot="1" x14ac:dyDescent="0.4">
      <c r="A17" s="211" t="s">
        <v>7</v>
      </c>
      <c r="B17" s="237" t="s">
        <v>36</v>
      </c>
      <c r="C17" s="215"/>
      <c r="D17" s="215"/>
      <c r="E17" s="215"/>
      <c r="F17" s="13"/>
      <c r="G17" s="13"/>
      <c r="H17" s="13"/>
      <c r="I17" s="13"/>
      <c r="J17" s="13"/>
      <c r="K17" s="13"/>
      <c r="L17" s="32"/>
      <c r="M17" s="88">
        <f t="shared" si="2"/>
        <v>0</v>
      </c>
      <c r="N17" s="65">
        <v>53847</v>
      </c>
    </row>
    <row r="18" spans="1:14" ht="17" customHeight="1" thickBot="1" x14ac:dyDescent="0.4">
      <c r="A18" s="212"/>
      <c r="B18" s="230" t="s">
        <v>30</v>
      </c>
      <c r="C18" s="231"/>
      <c r="D18" s="231"/>
      <c r="E18" s="231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8">
        <v>0</v>
      </c>
      <c r="M18" s="94"/>
      <c r="N18" s="93"/>
    </row>
    <row r="19" spans="1:14" ht="17" customHeight="1" thickBot="1" x14ac:dyDescent="0.4">
      <c r="A19" s="212"/>
      <c r="B19" s="232" t="s">
        <v>32</v>
      </c>
      <c r="C19" s="182"/>
      <c r="D19" s="182"/>
      <c r="E19" s="182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3">
        <f t="shared" si="3"/>
        <v>0</v>
      </c>
      <c r="M19" s="91">
        <f>SUM(F19:L19)</f>
        <v>0</v>
      </c>
      <c r="N19" s="66">
        <v>53847</v>
      </c>
    </row>
    <row r="20" spans="1:14" ht="17" customHeight="1" thickBot="1" x14ac:dyDescent="0.4">
      <c r="A20" s="212"/>
      <c r="B20" s="230" t="s">
        <v>31</v>
      </c>
      <c r="C20" s="231"/>
      <c r="D20" s="231"/>
      <c r="E20" s="231"/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8">
        <v>0</v>
      </c>
      <c r="M20" s="94"/>
      <c r="N20" s="93"/>
    </row>
    <row r="21" spans="1:14" ht="17" customHeight="1" x14ac:dyDescent="0.35">
      <c r="A21" s="212"/>
      <c r="B21" s="232" t="s">
        <v>33</v>
      </c>
      <c r="C21" s="182"/>
      <c r="D21" s="182"/>
      <c r="E21" s="182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3">
        <f t="shared" si="4"/>
        <v>0</v>
      </c>
      <c r="M21" s="79">
        <f t="shared" ref="M21:M26" si="5">SUM(F21:L21)</f>
        <v>0</v>
      </c>
      <c r="N21" s="66">
        <v>53847</v>
      </c>
    </row>
    <row r="22" spans="1:14" ht="17" customHeight="1" x14ac:dyDescent="0.35">
      <c r="A22" s="212"/>
      <c r="B22" s="209" t="s">
        <v>28</v>
      </c>
      <c r="C22" s="208"/>
      <c r="D22" s="208"/>
      <c r="E22" s="208"/>
      <c r="F22" s="10"/>
      <c r="G22" s="10"/>
      <c r="H22" s="10"/>
      <c r="I22" s="10"/>
      <c r="J22" s="10"/>
      <c r="K22" s="10"/>
      <c r="L22" s="30"/>
      <c r="M22" s="63">
        <f t="shared" si="5"/>
        <v>0</v>
      </c>
      <c r="N22" s="80">
        <v>53850</v>
      </c>
    </row>
    <row r="23" spans="1:14" ht="17" customHeight="1" thickBot="1" x14ac:dyDescent="0.4">
      <c r="A23" s="213"/>
      <c r="B23" s="210" t="s">
        <v>6</v>
      </c>
      <c r="C23" s="180"/>
      <c r="D23" s="180"/>
      <c r="E23" s="180"/>
      <c r="F23" s="14"/>
      <c r="G23" s="14"/>
      <c r="H23" s="14"/>
      <c r="I23" s="14"/>
      <c r="J23" s="14"/>
      <c r="K23" s="14"/>
      <c r="L23" s="31"/>
      <c r="M23" s="64">
        <f t="shared" si="5"/>
        <v>0</v>
      </c>
      <c r="N23" s="81">
        <v>53850</v>
      </c>
    </row>
    <row r="24" spans="1:14" ht="17" customHeight="1" x14ac:dyDescent="0.35">
      <c r="A24" s="211" t="s">
        <v>8</v>
      </c>
      <c r="B24" s="214" t="s">
        <v>9</v>
      </c>
      <c r="C24" s="215"/>
      <c r="D24" s="215"/>
      <c r="E24" s="215"/>
      <c r="F24" s="13"/>
      <c r="G24" s="13"/>
      <c r="H24" s="13"/>
      <c r="I24" s="13"/>
      <c r="J24" s="13"/>
      <c r="K24" s="13"/>
      <c r="L24" s="32"/>
      <c r="M24" s="62">
        <f t="shared" si="5"/>
        <v>0</v>
      </c>
      <c r="N24" s="82">
        <v>53848</v>
      </c>
    </row>
    <row r="25" spans="1:14" ht="17" customHeight="1" x14ac:dyDescent="0.35">
      <c r="A25" s="212"/>
      <c r="B25" s="188" t="s">
        <v>10</v>
      </c>
      <c r="C25" s="208"/>
      <c r="D25" s="208"/>
      <c r="E25" s="208"/>
      <c r="F25" s="10"/>
      <c r="G25" s="10"/>
      <c r="H25" s="10"/>
      <c r="I25" s="10"/>
      <c r="J25" s="10"/>
      <c r="K25" s="10"/>
      <c r="L25" s="30"/>
      <c r="M25" s="63">
        <f t="shared" si="5"/>
        <v>0</v>
      </c>
      <c r="N25" s="83">
        <v>53848</v>
      </c>
    </row>
    <row r="26" spans="1:14" ht="17" customHeight="1" thickBot="1" x14ac:dyDescent="0.4">
      <c r="A26" s="212"/>
      <c r="B26" s="188" t="s">
        <v>11</v>
      </c>
      <c r="C26" s="208"/>
      <c r="D26" s="208"/>
      <c r="E26" s="208"/>
      <c r="F26" s="10"/>
      <c r="G26" s="10"/>
      <c r="H26" s="10"/>
      <c r="I26" s="10"/>
      <c r="J26" s="10"/>
      <c r="K26" s="10"/>
      <c r="L26" s="30"/>
      <c r="M26" s="73">
        <f t="shared" si="5"/>
        <v>0</v>
      </c>
      <c r="N26" s="85">
        <v>53848</v>
      </c>
    </row>
    <row r="27" spans="1:14" ht="17" customHeight="1" thickBot="1" x14ac:dyDescent="0.4">
      <c r="A27" s="212"/>
      <c r="B27" s="233" t="s">
        <v>409</v>
      </c>
      <c r="C27" s="231"/>
      <c r="D27" s="231"/>
      <c r="E27" s="231"/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8">
        <v>0</v>
      </c>
      <c r="M27" s="92"/>
      <c r="N27" s="93"/>
    </row>
    <row r="28" spans="1:14" ht="17" customHeight="1" thickBot="1" x14ac:dyDescent="0.4">
      <c r="A28" s="212"/>
      <c r="B28" s="181" t="s">
        <v>406</v>
      </c>
      <c r="C28" s="182"/>
      <c r="D28" s="182"/>
      <c r="E28" s="182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3">
        <f t="shared" si="6"/>
        <v>0</v>
      </c>
      <c r="M28" s="89">
        <f>SUM(F28:L28)</f>
        <v>0</v>
      </c>
      <c r="N28" s="84">
        <v>53848</v>
      </c>
    </row>
    <row r="29" spans="1:14" ht="17" customHeight="1" thickBot="1" x14ac:dyDescent="0.4">
      <c r="A29" s="212"/>
      <c r="B29" s="71" t="s">
        <v>408</v>
      </c>
      <c r="C29" s="72"/>
      <c r="D29" s="72"/>
      <c r="E29" s="72"/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8">
        <v>0</v>
      </c>
      <c r="M29" s="92"/>
      <c r="N29" s="93"/>
    </row>
    <row r="30" spans="1:14" ht="17" customHeight="1" thickBot="1" x14ac:dyDescent="0.4">
      <c r="A30" s="212"/>
      <c r="B30" s="181" t="s">
        <v>407</v>
      </c>
      <c r="C30" s="182"/>
      <c r="D30" s="182"/>
      <c r="E30" s="182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3">
        <f t="shared" si="7"/>
        <v>0</v>
      </c>
      <c r="M30" s="90">
        <f t="shared" ref="M30:M36" si="8">SUM(F30:L30)</f>
        <v>0</v>
      </c>
      <c r="N30" s="84">
        <v>53848</v>
      </c>
    </row>
    <row r="31" spans="1:14" ht="17" customHeight="1" x14ac:dyDescent="0.35">
      <c r="A31" s="211" t="s">
        <v>37</v>
      </c>
      <c r="B31" s="214" t="s">
        <v>12</v>
      </c>
      <c r="C31" s="215"/>
      <c r="D31" s="215"/>
      <c r="E31" s="215"/>
      <c r="F31" s="13"/>
      <c r="G31" s="13"/>
      <c r="H31" s="13"/>
      <c r="I31" s="13"/>
      <c r="J31" s="13"/>
      <c r="K31" s="13"/>
      <c r="L31" s="32"/>
      <c r="M31" s="37">
        <f t="shared" si="8"/>
        <v>0</v>
      </c>
      <c r="N31" s="82">
        <v>53848</v>
      </c>
    </row>
    <row r="32" spans="1:14" ht="17" customHeight="1" x14ac:dyDescent="0.35">
      <c r="A32" s="212"/>
      <c r="B32" s="188" t="s">
        <v>14</v>
      </c>
      <c r="C32" s="208"/>
      <c r="D32" s="208"/>
      <c r="E32" s="208"/>
      <c r="F32" s="10"/>
      <c r="G32" s="10"/>
      <c r="H32" s="10"/>
      <c r="I32" s="10"/>
      <c r="J32" s="10"/>
      <c r="K32" s="10"/>
      <c r="L32" s="30"/>
      <c r="M32" s="38">
        <f t="shared" si="8"/>
        <v>0</v>
      </c>
      <c r="N32" s="85">
        <v>53849</v>
      </c>
    </row>
    <row r="33" spans="1:15" ht="17" customHeight="1" x14ac:dyDescent="0.35">
      <c r="A33" s="212"/>
      <c r="B33" s="186" t="s">
        <v>418</v>
      </c>
      <c r="C33" s="187"/>
      <c r="D33" s="187"/>
      <c r="E33" s="188"/>
      <c r="F33" s="10"/>
      <c r="G33" s="10"/>
      <c r="H33" s="10"/>
      <c r="I33" s="10"/>
      <c r="J33" s="10"/>
      <c r="K33" s="10"/>
      <c r="L33" s="10"/>
      <c r="M33" s="38">
        <f t="shared" si="8"/>
        <v>0</v>
      </c>
      <c r="N33" s="85">
        <v>54403</v>
      </c>
    </row>
    <row r="34" spans="1:15" ht="17" customHeight="1" x14ac:dyDescent="0.35">
      <c r="A34" s="212"/>
      <c r="B34" s="186" t="s">
        <v>419</v>
      </c>
      <c r="C34" s="187"/>
      <c r="D34" s="187"/>
      <c r="E34" s="188"/>
      <c r="F34" s="10"/>
      <c r="G34" s="10"/>
      <c r="H34" s="10"/>
      <c r="I34" s="10"/>
      <c r="J34" s="10"/>
      <c r="K34" s="10"/>
      <c r="L34" s="10"/>
      <c r="M34" s="38">
        <f t="shared" si="8"/>
        <v>0</v>
      </c>
      <c r="N34" s="85">
        <v>54409</v>
      </c>
    </row>
    <row r="35" spans="1:15" ht="17" customHeight="1" thickBot="1" x14ac:dyDescent="0.4">
      <c r="A35" s="213"/>
      <c r="B35" s="179" t="s">
        <v>44</v>
      </c>
      <c r="C35" s="180"/>
      <c r="D35" s="180"/>
      <c r="E35" s="180"/>
      <c r="F35" s="183"/>
      <c r="G35" s="184"/>
      <c r="H35" s="184"/>
      <c r="I35" s="184"/>
      <c r="J35" s="184"/>
      <c r="K35" s="184"/>
      <c r="L35" s="185"/>
      <c r="M35" s="39">
        <f>I50</f>
        <v>0</v>
      </c>
      <c r="N35" s="86"/>
    </row>
    <row r="36" spans="1:15" ht="16" thickBot="1" x14ac:dyDescent="0.4">
      <c r="A36" s="74" t="s">
        <v>15</v>
      </c>
      <c r="B36" s="75"/>
      <c r="C36" s="76"/>
      <c r="D36" s="76"/>
      <c r="E36" s="76"/>
      <c r="F36" s="77">
        <f t="shared" ref="F36:L36" si="9">SUM(F10:F17,F19,F21,F22:F26,F28,F30,F31:F35)</f>
        <v>0</v>
      </c>
      <c r="G36" s="77">
        <f t="shared" si="9"/>
        <v>0</v>
      </c>
      <c r="H36" s="77">
        <f t="shared" si="9"/>
        <v>0</v>
      </c>
      <c r="I36" s="77">
        <f t="shared" si="9"/>
        <v>0</v>
      </c>
      <c r="J36" s="77">
        <f t="shared" si="9"/>
        <v>0</v>
      </c>
      <c r="K36" s="77">
        <f t="shared" si="9"/>
        <v>0</v>
      </c>
      <c r="L36" s="77">
        <f t="shared" si="9"/>
        <v>0</v>
      </c>
      <c r="M36" s="78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77" t="s">
        <v>16</v>
      </c>
      <c r="L37" s="178"/>
      <c r="M37" s="9">
        <f>M36+M35</f>
        <v>0</v>
      </c>
      <c r="N37" s="3"/>
    </row>
    <row r="38" spans="1:15" ht="15" thickBot="1" x14ac:dyDescent="0.4">
      <c r="A38" s="175" t="s">
        <v>47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</row>
    <row r="39" spans="1:15" ht="15" thickBot="1" x14ac:dyDescent="0.4">
      <c r="A39" s="219" t="s">
        <v>411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1"/>
      <c r="M39" s="1" t="s">
        <v>18</v>
      </c>
    </row>
    <row r="40" spans="1:15" x14ac:dyDescent="0.3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4"/>
      <c r="M40" s="2">
        <v>0</v>
      </c>
    </row>
    <row r="41" spans="1:15" ht="15" thickBot="1" x14ac:dyDescent="0.4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9"/>
      <c r="M41" s="56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97" t="s">
        <v>429</v>
      </c>
      <c r="J42" s="197"/>
      <c r="K42" s="197"/>
      <c r="L42" s="198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200" t="s">
        <v>48</v>
      </c>
      <c r="J43" s="200"/>
      <c r="K43" s="200"/>
      <c r="L43" s="201"/>
      <c r="M43" s="57">
        <f>+M37-M42</f>
        <v>0</v>
      </c>
      <c r="N43" s="3"/>
    </row>
    <row r="44" spans="1:15" ht="10" customHeight="1" x14ac:dyDescent="0.35">
      <c r="A44" s="15" t="s">
        <v>38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58" t="s">
        <v>17</v>
      </c>
      <c r="B45" s="199" t="s">
        <v>39</v>
      </c>
      <c r="C45" s="199"/>
      <c r="D45" s="199"/>
      <c r="E45" s="194" t="s">
        <v>40</v>
      </c>
      <c r="F45" s="195"/>
      <c r="G45" s="195"/>
      <c r="H45" s="196"/>
      <c r="I45" s="58" t="s">
        <v>41</v>
      </c>
      <c r="J45" s="59"/>
      <c r="K45" s="60" t="s">
        <v>42</v>
      </c>
      <c r="L45" s="61"/>
      <c r="M45" s="5"/>
      <c r="N45" s="3"/>
      <c r="O45" s="3"/>
    </row>
    <row r="46" spans="1:15" ht="15.5" x14ac:dyDescent="0.35">
      <c r="A46" s="69"/>
      <c r="B46" s="193"/>
      <c r="C46" s="193"/>
      <c r="D46" s="193"/>
      <c r="E46" s="169"/>
      <c r="F46" s="170"/>
      <c r="G46" s="170"/>
      <c r="H46" s="171"/>
      <c r="I46" s="20">
        <v>0</v>
      </c>
      <c r="J46" s="172"/>
      <c r="K46" s="173"/>
      <c r="L46" s="174"/>
      <c r="M46" s="5"/>
      <c r="N46" s="3"/>
      <c r="O46" s="3"/>
    </row>
    <row r="47" spans="1:15" ht="15.5" x14ac:dyDescent="0.35">
      <c r="A47" s="69"/>
      <c r="B47" s="193"/>
      <c r="C47" s="193"/>
      <c r="D47" s="193"/>
      <c r="E47" s="169"/>
      <c r="F47" s="170"/>
      <c r="G47" s="170"/>
      <c r="H47" s="171"/>
      <c r="I47" s="20">
        <v>0</v>
      </c>
      <c r="J47" s="172"/>
      <c r="K47" s="173"/>
      <c r="L47" s="174"/>
      <c r="M47" s="5"/>
      <c r="N47" s="3"/>
      <c r="O47" s="3"/>
    </row>
    <row r="48" spans="1:15" ht="15.5" x14ac:dyDescent="0.35">
      <c r="A48" s="69"/>
      <c r="B48" s="193"/>
      <c r="C48" s="193"/>
      <c r="D48" s="193"/>
      <c r="E48" s="169"/>
      <c r="F48" s="170"/>
      <c r="G48" s="170"/>
      <c r="H48" s="171"/>
      <c r="I48" s="20">
        <v>0</v>
      </c>
      <c r="J48" s="172"/>
      <c r="K48" s="173"/>
      <c r="L48" s="174"/>
      <c r="M48" s="5"/>
      <c r="N48" s="3"/>
      <c r="O48" s="3"/>
    </row>
    <row r="49" spans="1:15" ht="15.5" x14ac:dyDescent="0.35">
      <c r="A49" s="69"/>
      <c r="B49" s="193"/>
      <c r="C49" s="193"/>
      <c r="D49" s="193"/>
      <c r="E49" s="169"/>
      <c r="F49" s="170"/>
      <c r="G49" s="170"/>
      <c r="H49" s="171"/>
      <c r="I49" s="20">
        <v>0</v>
      </c>
      <c r="J49" s="172"/>
      <c r="K49" s="173"/>
      <c r="L49" s="174"/>
      <c r="M49" s="5"/>
      <c r="N49" s="3"/>
      <c r="O49" s="3"/>
    </row>
    <row r="50" spans="1:15" ht="15.5" x14ac:dyDescent="0.35">
      <c r="A50" s="216" t="s">
        <v>43</v>
      </c>
      <c r="B50" s="217"/>
      <c r="C50" s="217"/>
      <c r="D50" s="217"/>
      <c r="E50" s="217"/>
      <c r="F50" s="217"/>
      <c r="G50" s="217"/>
      <c r="H50" s="21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205" t="s">
        <v>19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7"/>
      <c r="M52" s="207"/>
      <c r="N52" s="207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225"/>
      <c r="G53" s="226"/>
      <c r="H53" s="226"/>
      <c r="I53" s="167"/>
      <c r="J53" s="168"/>
      <c r="K53" s="168"/>
      <c r="L53" s="7" t="s">
        <v>21</v>
      </c>
      <c r="M53" s="54"/>
      <c r="N53" s="55" t="s">
        <v>476</v>
      </c>
    </row>
    <row r="54" spans="1:15" x14ac:dyDescent="0.35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4"/>
      <c r="M54" s="204"/>
      <c r="N54" s="204"/>
    </row>
  </sheetData>
  <sheetProtection algorithmName="SHA-512" hashValue="kEjMSRC+tFLHjHAIl3TSagwRjHWDOkxN49yd0bwAu2eOXvAWPFdBOPywGCL7rU4UbF78ej6HXw6+dx3GKwDqrA==" saltValue="+6zq5rcBOHRgsf/AN1TRzA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54:N54"/>
    <mergeCell ref="B49:D49"/>
    <mergeCell ref="E49:H49"/>
    <mergeCell ref="J49:L49"/>
    <mergeCell ref="A50:H50"/>
    <mergeCell ref="A52:N52"/>
    <mergeCell ref="F53:H53"/>
    <mergeCell ref="I53:K53"/>
    <mergeCell ref="B47:D47"/>
    <mergeCell ref="E47:H47"/>
    <mergeCell ref="J47:L47"/>
    <mergeCell ref="B48:D48"/>
    <mergeCell ref="E48:H48"/>
    <mergeCell ref="J48:L48"/>
    <mergeCell ref="I42:L42"/>
    <mergeCell ref="I43:L43"/>
    <mergeCell ref="B45:D45"/>
    <mergeCell ref="E45:H45"/>
    <mergeCell ref="B46:D46"/>
    <mergeCell ref="E46:H46"/>
    <mergeCell ref="J46:L46"/>
    <mergeCell ref="A41:L41"/>
    <mergeCell ref="A31:A35"/>
    <mergeCell ref="B31:E31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A24:A30"/>
    <mergeCell ref="B24:E24"/>
    <mergeCell ref="B25:E25"/>
    <mergeCell ref="B26:E26"/>
    <mergeCell ref="B27:E27"/>
    <mergeCell ref="B28:E28"/>
    <mergeCell ref="B30:E30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A4:C4"/>
    <mergeCell ref="D4:N4"/>
    <mergeCell ref="A2:C2"/>
    <mergeCell ref="D2:J2"/>
    <mergeCell ref="L2:N2"/>
    <mergeCell ref="A3:C3"/>
    <mergeCell ref="D3:N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2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200-000001000000}">
      <formula1>"0,1"</formula1>
    </dataValidation>
  </dataValidations>
  <printOptions horizontalCentered="1" verticalCentered="1"/>
  <pageMargins left="0.25" right="0.25" top="0.25" bottom="0.25" header="0.3" footer="0.3"/>
  <pageSetup scale="65" fitToWidth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O54"/>
  <sheetViews>
    <sheetView zoomScale="85" zoomScaleNormal="85" workbookViewId="0">
      <selection activeCell="N53" sqref="N53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57" t="s">
        <v>34</v>
      </c>
      <c r="B2" s="158"/>
      <c r="C2" s="158"/>
      <c r="D2" s="147"/>
      <c r="E2" s="147"/>
      <c r="F2" s="147"/>
      <c r="G2" s="147"/>
      <c r="H2" s="147"/>
      <c r="I2" s="147"/>
      <c r="J2" s="147"/>
      <c r="K2" s="12" t="s">
        <v>21</v>
      </c>
      <c r="L2" s="148"/>
      <c r="M2" s="148"/>
      <c r="N2" s="149"/>
    </row>
    <row r="3" spans="1:14" ht="17" customHeight="1" x14ac:dyDescent="0.35">
      <c r="A3" s="159" t="s">
        <v>26</v>
      </c>
      <c r="B3" s="160"/>
      <c r="C3" s="160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4"/>
    </row>
    <row r="4" spans="1:14" ht="17" customHeight="1" thickBot="1" x14ac:dyDescent="0.4">
      <c r="A4" s="161" t="s">
        <v>0</v>
      </c>
      <c r="B4" s="162"/>
      <c r="C4" s="162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</row>
    <row r="5" spans="1:14" ht="17" customHeight="1" thickBot="1" x14ac:dyDescent="0.4">
      <c r="A5" s="155" t="s">
        <v>46</v>
      </c>
      <c r="B5" s="156"/>
      <c r="C5" s="156"/>
      <c r="D5" s="156"/>
      <c r="E5" s="156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163"/>
      <c r="F6" s="163"/>
      <c r="G6" s="163"/>
      <c r="H6" s="163"/>
      <c r="I6" s="163"/>
      <c r="J6" s="163"/>
      <c r="K6" s="163"/>
      <c r="L6" s="164"/>
      <c r="M6" s="146" t="s">
        <v>1</v>
      </c>
      <c r="N6" s="146" t="s">
        <v>2</v>
      </c>
    </row>
    <row r="7" spans="1:14" ht="15" thickBot="1" x14ac:dyDescent="0.4">
      <c r="A7" s="165" t="s">
        <v>410</v>
      </c>
      <c r="B7" s="166"/>
      <c r="C7" s="166"/>
      <c r="D7" s="166"/>
      <c r="E7" s="166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46"/>
      <c r="N7" s="146"/>
    </row>
    <row r="8" spans="1:14" ht="17" customHeight="1" x14ac:dyDescent="0.35">
      <c r="A8" s="211" t="s">
        <v>35</v>
      </c>
      <c r="B8" s="234" t="s">
        <v>3</v>
      </c>
      <c r="C8" s="235"/>
      <c r="D8" s="235"/>
      <c r="E8" s="236"/>
      <c r="F8" s="35"/>
      <c r="G8" s="35"/>
      <c r="H8" s="35"/>
      <c r="I8" s="35"/>
      <c r="J8" s="35"/>
      <c r="K8" s="35"/>
      <c r="L8" s="36"/>
      <c r="M8" s="189"/>
      <c r="N8" s="191"/>
    </row>
    <row r="9" spans="1:14" ht="17" customHeight="1" thickBot="1" x14ac:dyDescent="0.4">
      <c r="A9" s="212"/>
      <c r="B9" s="238" t="s">
        <v>4</v>
      </c>
      <c r="C9" s="239"/>
      <c r="D9" s="239"/>
      <c r="E9" s="240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90"/>
      <c r="N9" s="192"/>
    </row>
    <row r="10" spans="1:14" ht="17" customHeight="1" x14ac:dyDescent="0.35">
      <c r="A10" s="212"/>
      <c r="B10" s="188" t="s">
        <v>5</v>
      </c>
      <c r="C10" s="208"/>
      <c r="D10" s="208"/>
      <c r="E10" s="208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90">
        <f t="shared" ref="M10:M17" si="2">SUM(F10:L10)</f>
        <v>0</v>
      </c>
      <c r="N10" s="87">
        <v>53843</v>
      </c>
    </row>
    <row r="11" spans="1:14" ht="17" customHeight="1" x14ac:dyDescent="0.35">
      <c r="A11" s="212"/>
      <c r="B11" s="188" t="s">
        <v>22</v>
      </c>
      <c r="C11" s="208"/>
      <c r="D11" s="208"/>
      <c r="E11" s="208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87">
        <v>53841</v>
      </c>
    </row>
    <row r="12" spans="1:14" ht="17" customHeight="1" x14ac:dyDescent="0.35">
      <c r="A12" s="212"/>
      <c r="B12" s="188" t="s">
        <v>23</v>
      </c>
      <c r="C12" s="208"/>
      <c r="D12" s="208"/>
      <c r="E12" s="208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84">
        <v>53846</v>
      </c>
    </row>
    <row r="13" spans="1:14" ht="17" customHeight="1" x14ac:dyDescent="0.35">
      <c r="A13" s="212"/>
      <c r="B13" s="188" t="s">
        <v>24</v>
      </c>
      <c r="C13" s="208"/>
      <c r="D13" s="208"/>
      <c r="E13" s="208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85">
        <v>53842</v>
      </c>
    </row>
    <row r="14" spans="1:14" ht="17" customHeight="1" x14ac:dyDescent="0.35">
      <c r="A14" s="212"/>
      <c r="B14" s="188" t="s">
        <v>405</v>
      </c>
      <c r="C14" s="208"/>
      <c r="D14" s="208"/>
      <c r="E14" s="208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85">
        <v>53844</v>
      </c>
    </row>
    <row r="15" spans="1:14" ht="17" customHeight="1" x14ac:dyDescent="0.35">
      <c r="A15" s="212"/>
      <c r="B15" s="188" t="s">
        <v>29</v>
      </c>
      <c r="C15" s="208"/>
      <c r="D15" s="208"/>
      <c r="E15" s="208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85">
        <v>53843</v>
      </c>
    </row>
    <row r="16" spans="1:14" ht="17" customHeight="1" thickBot="1" x14ac:dyDescent="0.4">
      <c r="A16" s="213"/>
      <c r="B16" s="179" t="s">
        <v>25</v>
      </c>
      <c r="C16" s="180"/>
      <c r="D16" s="180"/>
      <c r="E16" s="180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81">
        <v>53845</v>
      </c>
    </row>
    <row r="17" spans="1:14" ht="17" customHeight="1" thickBot="1" x14ac:dyDescent="0.4">
      <c r="A17" s="211" t="s">
        <v>7</v>
      </c>
      <c r="B17" s="237" t="s">
        <v>36</v>
      </c>
      <c r="C17" s="215"/>
      <c r="D17" s="215"/>
      <c r="E17" s="215"/>
      <c r="F17" s="13"/>
      <c r="G17" s="13"/>
      <c r="H17" s="13"/>
      <c r="I17" s="13"/>
      <c r="J17" s="13"/>
      <c r="K17" s="13"/>
      <c r="L17" s="32"/>
      <c r="M17" s="88">
        <f t="shared" si="2"/>
        <v>0</v>
      </c>
      <c r="N17" s="65">
        <v>53847</v>
      </c>
    </row>
    <row r="18" spans="1:14" ht="17" customHeight="1" thickBot="1" x14ac:dyDescent="0.4">
      <c r="A18" s="212"/>
      <c r="B18" s="230" t="s">
        <v>30</v>
      </c>
      <c r="C18" s="231"/>
      <c r="D18" s="231"/>
      <c r="E18" s="231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8">
        <v>0</v>
      </c>
      <c r="M18" s="94"/>
      <c r="N18" s="93"/>
    </row>
    <row r="19" spans="1:14" ht="17" customHeight="1" thickBot="1" x14ac:dyDescent="0.4">
      <c r="A19" s="212"/>
      <c r="B19" s="232" t="s">
        <v>32</v>
      </c>
      <c r="C19" s="182"/>
      <c r="D19" s="182"/>
      <c r="E19" s="182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3">
        <f t="shared" si="3"/>
        <v>0</v>
      </c>
      <c r="M19" s="91">
        <f>SUM(F19:L19)</f>
        <v>0</v>
      </c>
      <c r="N19" s="66">
        <v>53847</v>
      </c>
    </row>
    <row r="20" spans="1:14" ht="17" customHeight="1" thickBot="1" x14ac:dyDescent="0.4">
      <c r="A20" s="212"/>
      <c r="B20" s="230" t="s">
        <v>31</v>
      </c>
      <c r="C20" s="231"/>
      <c r="D20" s="231"/>
      <c r="E20" s="231"/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8">
        <v>0</v>
      </c>
      <c r="M20" s="94"/>
      <c r="N20" s="93"/>
    </row>
    <row r="21" spans="1:14" ht="17" customHeight="1" x14ac:dyDescent="0.35">
      <c r="A21" s="212"/>
      <c r="B21" s="232" t="s">
        <v>33</v>
      </c>
      <c r="C21" s="182"/>
      <c r="D21" s="182"/>
      <c r="E21" s="182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3">
        <f t="shared" si="4"/>
        <v>0</v>
      </c>
      <c r="M21" s="79">
        <f t="shared" ref="M21:M26" si="5">SUM(F21:L21)</f>
        <v>0</v>
      </c>
      <c r="N21" s="66">
        <v>53847</v>
      </c>
    </row>
    <row r="22" spans="1:14" ht="17" customHeight="1" x14ac:dyDescent="0.35">
      <c r="A22" s="212"/>
      <c r="B22" s="209" t="s">
        <v>28</v>
      </c>
      <c r="C22" s="208"/>
      <c r="D22" s="208"/>
      <c r="E22" s="208"/>
      <c r="F22" s="10"/>
      <c r="G22" s="10"/>
      <c r="H22" s="10"/>
      <c r="I22" s="10"/>
      <c r="J22" s="10"/>
      <c r="K22" s="10"/>
      <c r="L22" s="30"/>
      <c r="M22" s="63">
        <f t="shared" si="5"/>
        <v>0</v>
      </c>
      <c r="N22" s="80">
        <v>53850</v>
      </c>
    </row>
    <row r="23" spans="1:14" ht="17" customHeight="1" thickBot="1" x14ac:dyDescent="0.4">
      <c r="A23" s="213"/>
      <c r="B23" s="210" t="s">
        <v>6</v>
      </c>
      <c r="C23" s="180"/>
      <c r="D23" s="180"/>
      <c r="E23" s="180"/>
      <c r="F23" s="14"/>
      <c r="G23" s="14"/>
      <c r="H23" s="14"/>
      <c r="I23" s="14"/>
      <c r="J23" s="14"/>
      <c r="K23" s="14"/>
      <c r="L23" s="31"/>
      <c r="M23" s="64">
        <f t="shared" si="5"/>
        <v>0</v>
      </c>
      <c r="N23" s="81">
        <v>53850</v>
      </c>
    </row>
    <row r="24" spans="1:14" ht="17" customHeight="1" x14ac:dyDescent="0.35">
      <c r="A24" s="211" t="s">
        <v>8</v>
      </c>
      <c r="B24" s="214" t="s">
        <v>9</v>
      </c>
      <c r="C24" s="215"/>
      <c r="D24" s="215"/>
      <c r="E24" s="215"/>
      <c r="F24" s="13"/>
      <c r="G24" s="13"/>
      <c r="H24" s="13"/>
      <c r="I24" s="13"/>
      <c r="J24" s="13"/>
      <c r="K24" s="13"/>
      <c r="L24" s="32"/>
      <c r="M24" s="62">
        <f t="shared" si="5"/>
        <v>0</v>
      </c>
      <c r="N24" s="82">
        <v>53848</v>
      </c>
    </row>
    <row r="25" spans="1:14" ht="17" customHeight="1" x14ac:dyDescent="0.35">
      <c r="A25" s="212"/>
      <c r="B25" s="188" t="s">
        <v>10</v>
      </c>
      <c r="C25" s="208"/>
      <c r="D25" s="208"/>
      <c r="E25" s="208"/>
      <c r="F25" s="10"/>
      <c r="G25" s="10"/>
      <c r="H25" s="10"/>
      <c r="I25" s="10"/>
      <c r="J25" s="10"/>
      <c r="K25" s="10"/>
      <c r="L25" s="30"/>
      <c r="M25" s="63">
        <f t="shared" si="5"/>
        <v>0</v>
      </c>
      <c r="N25" s="83">
        <v>53848</v>
      </c>
    </row>
    <row r="26" spans="1:14" ht="17" customHeight="1" thickBot="1" x14ac:dyDescent="0.4">
      <c r="A26" s="212"/>
      <c r="B26" s="188" t="s">
        <v>11</v>
      </c>
      <c r="C26" s="208"/>
      <c r="D26" s="208"/>
      <c r="E26" s="208"/>
      <c r="F26" s="10"/>
      <c r="G26" s="10"/>
      <c r="H26" s="10"/>
      <c r="I26" s="10"/>
      <c r="J26" s="10"/>
      <c r="K26" s="10"/>
      <c r="L26" s="30"/>
      <c r="M26" s="73">
        <f t="shared" si="5"/>
        <v>0</v>
      </c>
      <c r="N26" s="85">
        <v>53848</v>
      </c>
    </row>
    <row r="27" spans="1:14" ht="17" customHeight="1" thickBot="1" x14ac:dyDescent="0.4">
      <c r="A27" s="212"/>
      <c r="B27" s="233" t="s">
        <v>409</v>
      </c>
      <c r="C27" s="231"/>
      <c r="D27" s="231"/>
      <c r="E27" s="231"/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8">
        <v>0</v>
      </c>
      <c r="M27" s="92"/>
      <c r="N27" s="93"/>
    </row>
    <row r="28" spans="1:14" ht="17" customHeight="1" thickBot="1" x14ac:dyDescent="0.4">
      <c r="A28" s="212"/>
      <c r="B28" s="181" t="s">
        <v>406</v>
      </c>
      <c r="C28" s="182"/>
      <c r="D28" s="182"/>
      <c r="E28" s="182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3">
        <f t="shared" si="6"/>
        <v>0</v>
      </c>
      <c r="M28" s="89">
        <f>SUM(F28:L28)</f>
        <v>0</v>
      </c>
      <c r="N28" s="84">
        <v>53848</v>
      </c>
    </row>
    <row r="29" spans="1:14" ht="17" customHeight="1" thickBot="1" x14ac:dyDescent="0.4">
      <c r="A29" s="212"/>
      <c r="B29" s="71" t="s">
        <v>408</v>
      </c>
      <c r="C29" s="72"/>
      <c r="D29" s="72"/>
      <c r="E29" s="72"/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8">
        <v>0</v>
      </c>
      <c r="M29" s="92"/>
      <c r="N29" s="93"/>
    </row>
    <row r="30" spans="1:14" ht="17" customHeight="1" thickBot="1" x14ac:dyDescent="0.4">
      <c r="A30" s="212"/>
      <c r="B30" s="181" t="s">
        <v>407</v>
      </c>
      <c r="C30" s="182"/>
      <c r="D30" s="182"/>
      <c r="E30" s="182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3">
        <f t="shared" si="7"/>
        <v>0</v>
      </c>
      <c r="M30" s="90">
        <f t="shared" ref="M30:M36" si="8">SUM(F30:L30)</f>
        <v>0</v>
      </c>
      <c r="N30" s="84">
        <v>53848</v>
      </c>
    </row>
    <row r="31" spans="1:14" ht="17" customHeight="1" x14ac:dyDescent="0.35">
      <c r="A31" s="211" t="s">
        <v>37</v>
      </c>
      <c r="B31" s="214" t="s">
        <v>12</v>
      </c>
      <c r="C31" s="215"/>
      <c r="D31" s="215"/>
      <c r="E31" s="215"/>
      <c r="F31" s="13"/>
      <c r="G31" s="13"/>
      <c r="H31" s="13"/>
      <c r="I31" s="13"/>
      <c r="J31" s="13"/>
      <c r="K31" s="13"/>
      <c r="L31" s="32"/>
      <c r="M31" s="37">
        <f t="shared" si="8"/>
        <v>0</v>
      </c>
      <c r="N31" s="82">
        <v>53848</v>
      </c>
    </row>
    <row r="32" spans="1:14" ht="17" customHeight="1" x14ac:dyDescent="0.35">
      <c r="A32" s="212"/>
      <c r="B32" s="188" t="s">
        <v>14</v>
      </c>
      <c r="C32" s="208"/>
      <c r="D32" s="208"/>
      <c r="E32" s="208"/>
      <c r="F32" s="10"/>
      <c r="G32" s="10"/>
      <c r="H32" s="10"/>
      <c r="I32" s="10"/>
      <c r="J32" s="10"/>
      <c r="K32" s="10"/>
      <c r="L32" s="30"/>
      <c r="M32" s="38">
        <f t="shared" si="8"/>
        <v>0</v>
      </c>
      <c r="N32" s="85">
        <v>53849</v>
      </c>
    </row>
    <row r="33" spans="1:15" ht="17" customHeight="1" x14ac:dyDescent="0.35">
      <c r="A33" s="212"/>
      <c r="B33" s="186" t="s">
        <v>418</v>
      </c>
      <c r="C33" s="187"/>
      <c r="D33" s="187"/>
      <c r="E33" s="188"/>
      <c r="F33" s="10"/>
      <c r="G33" s="10"/>
      <c r="H33" s="10"/>
      <c r="I33" s="10"/>
      <c r="J33" s="10"/>
      <c r="K33" s="10"/>
      <c r="L33" s="10"/>
      <c r="M33" s="38">
        <f t="shared" si="8"/>
        <v>0</v>
      </c>
      <c r="N33" s="85">
        <v>54403</v>
      </c>
    </row>
    <row r="34" spans="1:15" ht="17" customHeight="1" x14ac:dyDescent="0.35">
      <c r="A34" s="212"/>
      <c r="B34" s="186" t="s">
        <v>419</v>
      </c>
      <c r="C34" s="187"/>
      <c r="D34" s="187"/>
      <c r="E34" s="188"/>
      <c r="F34" s="10"/>
      <c r="G34" s="10"/>
      <c r="H34" s="10"/>
      <c r="I34" s="10"/>
      <c r="J34" s="10"/>
      <c r="K34" s="10"/>
      <c r="L34" s="10"/>
      <c r="M34" s="38">
        <f t="shared" si="8"/>
        <v>0</v>
      </c>
      <c r="N34" s="85">
        <v>54409</v>
      </c>
    </row>
    <row r="35" spans="1:15" ht="17" customHeight="1" thickBot="1" x14ac:dyDescent="0.4">
      <c r="A35" s="213"/>
      <c r="B35" s="179" t="s">
        <v>44</v>
      </c>
      <c r="C35" s="180"/>
      <c r="D35" s="180"/>
      <c r="E35" s="180"/>
      <c r="F35" s="183"/>
      <c r="G35" s="184"/>
      <c r="H35" s="184"/>
      <c r="I35" s="184"/>
      <c r="J35" s="184"/>
      <c r="K35" s="184"/>
      <c r="L35" s="185"/>
      <c r="M35" s="39">
        <f>I50</f>
        <v>0</v>
      </c>
      <c r="N35" s="86"/>
    </row>
    <row r="36" spans="1:15" ht="16" thickBot="1" x14ac:dyDescent="0.4">
      <c r="A36" s="74" t="s">
        <v>15</v>
      </c>
      <c r="B36" s="75"/>
      <c r="C36" s="76"/>
      <c r="D36" s="76"/>
      <c r="E36" s="76"/>
      <c r="F36" s="77">
        <f t="shared" ref="F36:L36" si="9">SUM(F10:F17,F19,F21,F22:F26,F28,F30,F31:F35)</f>
        <v>0</v>
      </c>
      <c r="G36" s="77">
        <f t="shared" si="9"/>
        <v>0</v>
      </c>
      <c r="H36" s="77">
        <f t="shared" si="9"/>
        <v>0</v>
      </c>
      <c r="I36" s="77">
        <f t="shared" si="9"/>
        <v>0</v>
      </c>
      <c r="J36" s="77">
        <f t="shared" si="9"/>
        <v>0</v>
      </c>
      <c r="K36" s="77">
        <f t="shared" si="9"/>
        <v>0</v>
      </c>
      <c r="L36" s="77">
        <f t="shared" si="9"/>
        <v>0</v>
      </c>
      <c r="M36" s="78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77" t="s">
        <v>16</v>
      </c>
      <c r="L37" s="178"/>
      <c r="M37" s="9">
        <f>M36+M35</f>
        <v>0</v>
      </c>
      <c r="N37" s="3"/>
    </row>
    <row r="38" spans="1:15" ht="15" thickBot="1" x14ac:dyDescent="0.4">
      <c r="A38" s="175" t="s">
        <v>47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</row>
    <row r="39" spans="1:15" ht="15" thickBot="1" x14ac:dyDescent="0.4">
      <c r="A39" s="219" t="s">
        <v>411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1"/>
      <c r="M39" s="1" t="s">
        <v>18</v>
      </c>
    </row>
    <row r="40" spans="1:15" x14ac:dyDescent="0.3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4"/>
      <c r="M40" s="2">
        <v>0</v>
      </c>
    </row>
    <row r="41" spans="1:15" ht="15" thickBot="1" x14ac:dyDescent="0.4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9"/>
      <c r="M41" s="56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97" t="s">
        <v>429</v>
      </c>
      <c r="J42" s="197"/>
      <c r="K42" s="197"/>
      <c r="L42" s="198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200" t="s">
        <v>48</v>
      </c>
      <c r="J43" s="200"/>
      <c r="K43" s="200"/>
      <c r="L43" s="201"/>
      <c r="M43" s="57">
        <f>+M37-M42</f>
        <v>0</v>
      </c>
      <c r="N43" s="3"/>
    </row>
    <row r="44" spans="1:15" ht="10" customHeight="1" x14ac:dyDescent="0.35">
      <c r="A44" s="15" t="s">
        <v>38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58" t="s">
        <v>17</v>
      </c>
      <c r="B45" s="199" t="s">
        <v>39</v>
      </c>
      <c r="C45" s="199"/>
      <c r="D45" s="199"/>
      <c r="E45" s="194" t="s">
        <v>40</v>
      </c>
      <c r="F45" s="195"/>
      <c r="G45" s="195"/>
      <c r="H45" s="196"/>
      <c r="I45" s="58" t="s">
        <v>41</v>
      </c>
      <c r="J45" s="59"/>
      <c r="K45" s="60" t="s">
        <v>42</v>
      </c>
      <c r="L45" s="61"/>
      <c r="M45" s="5"/>
      <c r="N45" s="3"/>
      <c r="O45" s="3"/>
    </row>
    <row r="46" spans="1:15" ht="15.5" x14ac:dyDescent="0.35">
      <c r="A46" s="69"/>
      <c r="B46" s="193"/>
      <c r="C46" s="193"/>
      <c r="D46" s="193"/>
      <c r="E46" s="169"/>
      <c r="F46" s="170"/>
      <c r="G46" s="170"/>
      <c r="H46" s="171"/>
      <c r="I46" s="20">
        <v>0</v>
      </c>
      <c r="J46" s="172"/>
      <c r="K46" s="173"/>
      <c r="L46" s="174"/>
      <c r="M46" s="5"/>
      <c r="N46" s="3"/>
      <c r="O46" s="3"/>
    </row>
    <row r="47" spans="1:15" ht="15.5" x14ac:dyDescent="0.35">
      <c r="A47" s="69"/>
      <c r="B47" s="193"/>
      <c r="C47" s="193"/>
      <c r="D47" s="193"/>
      <c r="E47" s="169"/>
      <c r="F47" s="170"/>
      <c r="G47" s="170"/>
      <c r="H47" s="171"/>
      <c r="I47" s="20">
        <v>0</v>
      </c>
      <c r="J47" s="172"/>
      <c r="K47" s="173"/>
      <c r="L47" s="174"/>
      <c r="M47" s="5"/>
      <c r="N47" s="3"/>
      <c r="O47" s="3"/>
    </row>
    <row r="48" spans="1:15" ht="15.5" x14ac:dyDescent="0.35">
      <c r="A48" s="69"/>
      <c r="B48" s="193"/>
      <c r="C48" s="193"/>
      <c r="D48" s="193"/>
      <c r="E48" s="169"/>
      <c r="F48" s="170"/>
      <c r="G48" s="170"/>
      <c r="H48" s="171"/>
      <c r="I48" s="20">
        <v>0</v>
      </c>
      <c r="J48" s="172"/>
      <c r="K48" s="173"/>
      <c r="L48" s="174"/>
      <c r="M48" s="5"/>
      <c r="N48" s="3"/>
      <c r="O48" s="3"/>
    </row>
    <row r="49" spans="1:15" ht="15.5" x14ac:dyDescent="0.35">
      <c r="A49" s="69"/>
      <c r="B49" s="193"/>
      <c r="C49" s="193"/>
      <c r="D49" s="193"/>
      <c r="E49" s="169"/>
      <c r="F49" s="170"/>
      <c r="G49" s="170"/>
      <c r="H49" s="171"/>
      <c r="I49" s="20">
        <v>0</v>
      </c>
      <c r="J49" s="172"/>
      <c r="K49" s="173"/>
      <c r="L49" s="174"/>
      <c r="M49" s="5"/>
      <c r="N49" s="3"/>
      <c r="O49" s="3"/>
    </row>
    <row r="50" spans="1:15" ht="15.5" x14ac:dyDescent="0.35">
      <c r="A50" s="216" t="s">
        <v>43</v>
      </c>
      <c r="B50" s="217"/>
      <c r="C50" s="217"/>
      <c r="D50" s="217"/>
      <c r="E50" s="217"/>
      <c r="F50" s="217"/>
      <c r="G50" s="217"/>
      <c r="H50" s="21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205" t="s">
        <v>19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7"/>
      <c r="M52" s="207"/>
      <c r="N52" s="207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225"/>
      <c r="G53" s="226"/>
      <c r="H53" s="226"/>
      <c r="I53" s="167"/>
      <c r="J53" s="168"/>
      <c r="K53" s="168"/>
      <c r="L53" s="7" t="s">
        <v>21</v>
      </c>
      <c r="M53" s="54"/>
      <c r="N53" s="55" t="s">
        <v>476</v>
      </c>
    </row>
    <row r="54" spans="1:15" x14ac:dyDescent="0.35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4"/>
      <c r="M54" s="204"/>
      <c r="N54" s="204"/>
    </row>
  </sheetData>
  <sheetProtection algorithmName="SHA-512" hashValue="I3tEMahCpAf9mSbeuiltc5M6ptJIuePc7yN/e9qXPCxI0I18mC7GVYMSXQKzerza+Jant8YLeDx4TXd9iPY8dw==" saltValue="6VYD8/m6dXa3pQKrxn0k4w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54:N54"/>
    <mergeCell ref="B49:D49"/>
    <mergeCell ref="E49:H49"/>
    <mergeCell ref="J49:L49"/>
    <mergeCell ref="A50:H50"/>
    <mergeCell ref="A52:N52"/>
    <mergeCell ref="F53:H53"/>
    <mergeCell ref="I53:K53"/>
    <mergeCell ref="B47:D47"/>
    <mergeCell ref="E47:H47"/>
    <mergeCell ref="J47:L47"/>
    <mergeCell ref="B48:D48"/>
    <mergeCell ref="E48:H48"/>
    <mergeCell ref="J48:L48"/>
    <mergeCell ref="I42:L42"/>
    <mergeCell ref="I43:L43"/>
    <mergeCell ref="B45:D45"/>
    <mergeCell ref="E45:H45"/>
    <mergeCell ref="B46:D46"/>
    <mergeCell ref="E46:H46"/>
    <mergeCell ref="J46:L46"/>
    <mergeCell ref="A41:L41"/>
    <mergeCell ref="A31:A35"/>
    <mergeCell ref="B31:E31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A24:A30"/>
    <mergeCell ref="B24:E24"/>
    <mergeCell ref="B25:E25"/>
    <mergeCell ref="B26:E26"/>
    <mergeCell ref="B27:E27"/>
    <mergeCell ref="B28:E28"/>
    <mergeCell ref="B30:E30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A4:C4"/>
    <mergeCell ref="D4:N4"/>
    <mergeCell ref="A2:C2"/>
    <mergeCell ref="D2:J2"/>
    <mergeCell ref="L2:N2"/>
    <mergeCell ref="A3:C3"/>
    <mergeCell ref="D3:N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3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300-000001000000}">
      <formula1>"0,1"</formula1>
    </dataValidation>
  </dataValidations>
  <printOptions horizontalCentered="1" verticalCentered="1"/>
  <pageMargins left="0.25" right="0.25" top="0.25" bottom="0.25" header="0.3" footer="0.3"/>
  <pageSetup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O54"/>
  <sheetViews>
    <sheetView zoomScale="85" zoomScaleNormal="85" workbookViewId="0">
      <selection activeCell="O40" sqref="O40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57" t="s">
        <v>34</v>
      </c>
      <c r="B2" s="158"/>
      <c r="C2" s="158"/>
      <c r="D2" s="147"/>
      <c r="E2" s="147"/>
      <c r="F2" s="147"/>
      <c r="G2" s="147"/>
      <c r="H2" s="147"/>
      <c r="I2" s="147"/>
      <c r="J2" s="147"/>
      <c r="K2" s="12" t="s">
        <v>21</v>
      </c>
      <c r="L2" s="148"/>
      <c r="M2" s="148"/>
      <c r="N2" s="149"/>
    </row>
    <row r="3" spans="1:14" ht="17" customHeight="1" x14ac:dyDescent="0.35">
      <c r="A3" s="159" t="s">
        <v>26</v>
      </c>
      <c r="B3" s="160"/>
      <c r="C3" s="160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4"/>
    </row>
    <row r="4" spans="1:14" ht="17" customHeight="1" thickBot="1" x14ac:dyDescent="0.4">
      <c r="A4" s="161" t="s">
        <v>0</v>
      </c>
      <c r="B4" s="162"/>
      <c r="C4" s="162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</row>
    <row r="5" spans="1:14" ht="17" customHeight="1" thickBot="1" x14ac:dyDescent="0.4">
      <c r="A5" s="155" t="s">
        <v>46</v>
      </c>
      <c r="B5" s="156"/>
      <c r="C5" s="156"/>
      <c r="D5" s="156"/>
      <c r="E5" s="156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163"/>
      <c r="F6" s="163"/>
      <c r="G6" s="163"/>
      <c r="H6" s="163"/>
      <c r="I6" s="163"/>
      <c r="J6" s="163"/>
      <c r="K6" s="163"/>
      <c r="L6" s="164"/>
      <c r="M6" s="146" t="s">
        <v>1</v>
      </c>
      <c r="N6" s="146" t="s">
        <v>2</v>
      </c>
    </row>
    <row r="7" spans="1:14" ht="15" thickBot="1" x14ac:dyDescent="0.4">
      <c r="A7" s="165" t="s">
        <v>410</v>
      </c>
      <c r="B7" s="166"/>
      <c r="C7" s="166"/>
      <c r="D7" s="166"/>
      <c r="E7" s="166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46"/>
      <c r="N7" s="146"/>
    </row>
    <row r="8" spans="1:14" ht="17" customHeight="1" x14ac:dyDescent="0.35">
      <c r="A8" s="211" t="s">
        <v>35</v>
      </c>
      <c r="B8" s="234" t="s">
        <v>3</v>
      </c>
      <c r="C8" s="235"/>
      <c r="D8" s="235"/>
      <c r="E8" s="236"/>
      <c r="F8" s="35"/>
      <c r="G8" s="35"/>
      <c r="H8" s="35"/>
      <c r="I8" s="35"/>
      <c r="J8" s="35"/>
      <c r="K8" s="35"/>
      <c r="L8" s="36"/>
      <c r="M8" s="189"/>
      <c r="N8" s="191"/>
    </row>
    <row r="9" spans="1:14" ht="17" customHeight="1" thickBot="1" x14ac:dyDescent="0.4">
      <c r="A9" s="212"/>
      <c r="B9" s="238" t="s">
        <v>4</v>
      </c>
      <c r="C9" s="239"/>
      <c r="D9" s="239"/>
      <c r="E9" s="240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90"/>
      <c r="N9" s="192"/>
    </row>
    <row r="10" spans="1:14" ht="17" customHeight="1" x14ac:dyDescent="0.35">
      <c r="A10" s="212"/>
      <c r="B10" s="188" t="s">
        <v>5</v>
      </c>
      <c r="C10" s="208"/>
      <c r="D10" s="208"/>
      <c r="E10" s="208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90">
        <f t="shared" ref="M10:M17" si="2">SUM(F10:L10)</f>
        <v>0</v>
      </c>
      <c r="N10" s="87">
        <v>53843</v>
      </c>
    </row>
    <row r="11" spans="1:14" ht="17" customHeight="1" x14ac:dyDescent="0.35">
      <c r="A11" s="212"/>
      <c r="B11" s="188" t="s">
        <v>22</v>
      </c>
      <c r="C11" s="208"/>
      <c r="D11" s="208"/>
      <c r="E11" s="208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87">
        <v>53841</v>
      </c>
    </row>
    <row r="12" spans="1:14" ht="17" customHeight="1" x14ac:dyDescent="0.35">
      <c r="A12" s="212"/>
      <c r="B12" s="188" t="s">
        <v>23</v>
      </c>
      <c r="C12" s="208"/>
      <c r="D12" s="208"/>
      <c r="E12" s="208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84">
        <v>53846</v>
      </c>
    </row>
    <row r="13" spans="1:14" ht="17" customHeight="1" x14ac:dyDescent="0.35">
      <c r="A13" s="212"/>
      <c r="B13" s="188" t="s">
        <v>24</v>
      </c>
      <c r="C13" s="208"/>
      <c r="D13" s="208"/>
      <c r="E13" s="208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85">
        <v>53842</v>
      </c>
    </row>
    <row r="14" spans="1:14" ht="17" customHeight="1" x14ac:dyDescent="0.35">
      <c r="A14" s="212"/>
      <c r="B14" s="188" t="s">
        <v>405</v>
      </c>
      <c r="C14" s="208"/>
      <c r="D14" s="208"/>
      <c r="E14" s="208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85">
        <v>53844</v>
      </c>
    </row>
    <row r="15" spans="1:14" ht="17" customHeight="1" x14ac:dyDescent="0.35">
      <c r="A15" s="212"/>
      <c r="B15" s="188" t="s">
        <v>29</v>
      </c>
      <c r="C15" s="208"/>
      <c r="D15" s="208"/>
      <c r="E15" s="208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85">
        <v>53843</v>
      </c>
    </row>
    <row r="16" spans="1:14" ht="17" customHeight="1" thickBot="1" x14ac:dyDescent="0.4">
      <c r="A16" s="213"/>
      <c r="B16" s="179" t="s">
        <v>25</v>
      </c>
      <c r="C16" s="180"/>
      <c r="D16" s="180"/>
      <c r="E16" s="180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81">
        <v>53845</v>
      </c>
    </row>
    <row r="17" spans="1:14" ht="17" customHeight="1" thickBot="1" x14ac:dyDescent="0.4">
      <c r="A17" s="211" t="s">
        <v>7</v>
      </c>
      <c r="B17" s="237" t="s">
        <v>36</v>
      </c>
      <c r="C17" s="215"/>
      <c r="D17" s="215"/>
      <c r="E17" s="215"/>
      <c r="F17" s="13"/>
      <c r="G17" s="13"/>
      <c r="H17" s="13"/>
      <c r="I17" s="13"/>
      <c r="J17" s="13"/>
      <c r="K17" s="13"/>
      <c r="L17" s="32"/>
      <c r="M17" s="88">
        <f t="shared" si="2"/>
        <v>0</v>
      </c>
      <c r="N17" s="65">
        <v>53847</v>
      </c>
    </row>
    <row r="18" spans="1:14" ht="17" customHeight="1" thickBot="1" x14ac:dyDescent="0.4">
      <c r="A18" s="212"/>
      <c r="B18" s="230" t="s">
        <v>30</v>
      </c>
      <c r="C18" s="231"/>
      <c r="D18" s="231"/>
      <c r="E18" s="231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8">
        <v>0</v>
      </c>
      <c r="M18" s="94"/>
      <c r="N18" s="93"/>
    </row>
    <row r="19" spans="1:14" ht="17" customHeight="1" thickBot="1" x14ac:dyDescent="0.4">
      <c r="A19" s="212"/>
      <c r="B19" s="232" t="s">
        <v>32</v>
      </c>
      <c r="C19" s="182"/>
      <c r="D19" s="182"/>
      <c r="E19" s="182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3">
        <f t="shared" si="3"/>
        <v>0</v>
      </c>
      <c r="M19" s="91">
        <f>SUM(F19:L19)</f>
        <v>0</v>
      </c>
      <c r="N19" s="66">
        <v>53847</v>
      </c>
    </row>
    <row r="20" spans="1:14" ht="17" customHeight="1" thickBot="1" x14ac:dyDescent="0.4">
      <c r="A20" s="212"/>
      <c r="B20" s="230" t="s">
        <v>31</v>
      </c>
      <c r="C20" s="231"/>
      <c r="D20" s="231"/>
      <c r="E20" s="231"/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8">
        <v>0</v>
      </c>
      <c r="M20" s="94"/>
      <c r="N20" s="93"/>
    </row>
    <row r="21" spans="1:14" ht="17" customHeight="1" x14ac:dyDescent="0.35">
      <c r="A21" s="212"/>
      <c r="B21" s="232" t="s">
        <v>33</v>
      </c>
      <c r="C21" s="182"/>
      <c r="D21" s="182"/>
      <c r="E21" s="182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3">
        <f t="shared" si="4"/>
        <v>0</v>
      </c>
      <c r="M21" s="79">
        <f t="shared" ref="M21:M26" si="5">SUM(F21:L21)</f>
        <v>0</v>
      </c>
      <c r="N21" s="66">
        <v>53847</v>
      </c>
    </row>
    <row r="22" spans="1:14" ht="17" customHeight="1" x14ac:dyDescent="0.35">
      <c r="A22" s="212"/>
      <c r="B22" s="209" t="s">
        <v>28</v>
      </c>
      <c r="C22" s="208"/>
      <c r="D22" s="208"/>
      <c r="E22" s="208"/>
      <c r="F22" s="10"/>
      <c r="G22" s="10"/>
      <c r="H22" s="10"/>
      <c r="I22" s="10"/>
      <c r="J22" s="10"/>
      <c r="K22" s="10"/>
      <c r="L22" s="30"/>
      <c r="M22" s="63">
        <f t="shared" si="5"/>
        <v>0</v>
      </c>
      <c r="N22" s="80">
        <v>53850</v>
      </c>
    </row>
    <row r="23" spans="1:14" ht="17" customHeight="1" thickBot="1" x14ac:dyDescent="0.4">
      <c r="A23" s="213"/>
      <c r="B23" s="210" t="s">
        <v>6</v>
      </c>
      <c r="C23" s="180"/>
      <c r="D23" s="180"/>
      <c r="E23" s="180"/>
      <c r="F23" s="14"/>
      <c r="G23" s="14"/>
      <c r="H23" s="14"/>
      <c r="I23" s="14"/>
      <c r="J23" s="14"/>
      <c r="K23" s="14"/>
      <c r="L23" s="31"/>
      <c r="M23" s="64">
        <f t="shared" si="5"/>
        <v>0</v>
      </c>
      <c r="N23" s="81">
        <v>53850</v>
      </c>
    </row>
    <row r="24" spans="1:14" ht="17" customHeight="1" x14ac:dyDescent="0.35">
      <c r="A24" s="211" t="s">
        <v>8</v>
      </c>
      <c r="B24" s="214" t="s">
        <v>9</v>
      </c>
      <c r="C24" s="215"/>
      <c r="D24" s="215"/>
      <c r="E24" s="215"/>
      <c r="F24" s="13"/>
      <c r="G24" s="13"/>
      <c r="H24" s="13"/>
      <c r="I24" s="13"/>
      <c r="J24" s="13"/>
      <c r="K24" s="13"/>
      <c r="L24" s="32"/>
      <c r="M24" s="62">
        <f t="shared" si="5"/>
        <v>0</v>
      </c>
      <c r="N24" s="82">
        <v>53848</v>
      </c>
    </row>
    <row r="25" spans="1:14" ht="17" customHeight="1" x14ac:dyDescent="0.35">
      <c r="A25" s="212"/>
      <c r="B25" s="188" t="s">
        <v>10</v>
      </c>
      <c r="C25" s="208"/>
      <c r="D25" s="208"/>
      <c r="E25" s="208"/>
      <c r="F25" s="10"/>
      <c r="G25" s="10"/>
      <c r="H25" s="10"/>
      <c r="I25" s="10"/>
      <c r="J25" s="10"/>
      <c r="K25" s="10"/>
      <c r="L25" s="30"/>
      <c r="M25" s="63">
        <f t="shared" si="5"/>
        <v>0</v>
      </c>
      <c r="N25" s="83">
        <v>53848</v>
      </c>
    </row>
    <row r="26" spans="1:14" ht="17" customHeight="1" thickBot="1" x14ac:dyDescent="0.4">
      <c r="A26" s="212"/>
      <c r="B26" s="188" t="s">
        <v>11</v>
      </c>
      <c r="C26" s="208"/>
      <c r="D26" s="208"/>
      <c r="E26" s="208"/>
      <c r="F26" s="10"/>
      <c r="G26" s="10"/>
      <c r="H26" s="10"/>
      <c r="I26" s="10"/>
      <c r="J26" s="10"/>
      <c r="K26" s="10"/>
      <c r="L26" s="30"/>
      <c r="M26" s="73">
        <f t="shared" si="5"/>
        <v>0</v>
      </c>
      <c r="N26" s="85">
        <v>53848</v>
      </c>
    </row>
    <row r="27" spans="1:14" ht="17" customHeight="1" thickBot="1" x14ac:dyDescent="0.4">
      <c r="A27" s="212"/>
      <c r="B27" s="233" t="s">
        <v>409</v>
      </c>
      <c r="C27" s="231"/>
      <c r="D27" s="231"/>
      <c r="E27" s="231"/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8">
        <v>0</v>
      </c>
      <c r="M27" s="92"/>
      <c r="N27" s="93"/>
    </row>
    <row r="28" spans="1:14" ht="17" customHeight="1" thickBot="1" x14ac:dyDescent="0.4">
      <c r="A28" s="212"/>
      <c r="B28" s="181" t="s">
        <v>406</v>
      </c>
      <c r="C28" s="182"/>
      <c r="D28" s="182"/>
      <c r="E28" s="182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3">
        <f t="shared" si="6"/>
        <v>0</v>
      </c>
      <c r="M28" s="89">
        <f>SUM(F28:L28)</f>
        <v>0</v>
      </c>
      <c r="N28" s="84">
        <v>53848</v>
      </c>
    </row>
    <row r="29" spans="1:14" ht="17" customHeight="1" thickBot="1" x14ac:dyDescent="0.4">
      <c r="A29" s="212"/>
      <c r="B29" s="71" t="s">
        <v>408</v>
      </c>
      <c r="C29" s="72"/>
      <c r="D29" s="72"/>
      <c r="E29" s="72"/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8">
        <v>0</v>
      </c>
      <c r="M29" s="92"/>
      <c r="N29" s="93"/>
    </row>
    <row r="30" spans="1:14" ht="17" customHeight="1" thickBot="1" x14ac:dyDescent="0.4">
      <c r="A30" s="212"/>
      <c r="B30" s="181" t="s">
        <v>407</v>
      </c>
      <c r="C30" s="182"/>
      <c r="D30" s="182"/>
      <c r="E30" s="182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3">
        <f t="shared" si="7"/>
        <v>0</v>
      </c>
      <c r="M30" s="90">
        <f t="shared" ref="M30:M36" si="8">SUM(F30:L30)</f>
        <v>0</v>
      </c>
      <c r="N30" s="84">
        <v>53848</v>
      </c>
    </row>
    <row r="31" spans="1:14" ht="17" customHeight="1" x14ac:dyDescent="0.35">
      <c r="A31" s="211" t="s">
        <v>37</v>
      </c>
      <c r="B31" s="214" t="s">
        <v>12</v>
      </c>
      <c r="C31" s="215"/>
      <c r="D31" s="215"/>
      <c r="E31" s="215"/>
      <c r="F31" s="13"/>
      <c r="G31" s="13"/>
      <c r="H31" s="13"/>
      <c r="I31" s="13"/>
      <c r="J31" s="13"/>
      <c r="K31" s="13"/>
      <c r="L31" s="32"/>
      <c r="M31" s="37">
        <f t="shared" si="8"/>
        <v>0</v>
      </c>
      <c r="N31" s="82">
        <v>53848</v>
      </c>
    </row>
    <row r="32" spans="1:14" ht="17" customHeight="1" x14ac:dyDescent="0.35">
      <c r="A32" s="212"/>
      <c r="B32" s="188" t="s">
        <v>14</v>
      </c>
      <c r="C32" s="208"/>
      <c r="D32" s="208"/>
      <c r="E32" s="208"/>
      <c r="F32" s="10"/>
      <c r="G32" s="10"/>
      <c r="H32" s="10"/>
      <c r="I32" s="10"/>
      <c r="J32" s="10"/>
      <c r="K32" s="10"/>
      <c r="L32" s="30"/>
      <c r="M32" s="38">
        <f t="shared" si="8"/>
        <v>0</v>
      </c>
      <c r="N32" s="85">
        <v>53849</v>
      </c>
    </row>
    <row r="33" spans="1:15" ht="17" customHeight="1" x14ac:dyDescent="0.35">
      <c r="A33" s="212"/>
      <c r="B33" s="186" t="s">
        <v>418</v>
      </c>
      <c r="C33" s="187"/>
      <c r="D33" s="187"/>
      <c r="E33" s="188"/>
      <c r="F33" s="10"/>
      <c r="G33" s="10"/>
      <c r="H33" s="10"/>
      <c r="I33" s="10"/>
      <c r="J33" s="10"/>
      <c r="K33" s="10"/>
      <c r="L33" s="10"/>
      <c r="M33" s="38">
        <f t="shared" si="8"/>
        <v>0</v>
      </c>
      <c r="N33" s="85">
        <v>54403</v>
      </c>
    </row>
    <row r="34" spans="1:15" ht="17" customHeight="1" x14ac:dyDescent="0.35">
      <c r="A34" s="212"/>
      <c r="B34" s="186" t="s">
        <v>419</v>
      </c>
      <c r="C34" s="187"/>
      <c r="D34" s="187"/>
      <c r="E34" s="188"/>
      <c r="F34" s="10"/>
      <c r="G34" s="10"/>
      <c r="H34" s="10"/>
      <c r="I34" s="10"/>
      <c r="J34" s="10"/>
      <c r="K34" s="10"/>
      <c r="L34" s="10"/>
      <c r="M34" s="38">
        <f t="shared" si="8"/>
        <v>0</v>
      </c>
      <c r="N34" s="85">
        <v>54409</v>
      </c>
    </row>
    <row r="35" spans="1:15" ht="17" customHeight="1" thickBot="1" x14ac:dyDescent="0.4">
      <c r="A35" s="213"/>
      <c r="B35" s="179" t="s">
        <v>44</v>
      </c>
      <c r="C35" s="180"/>
      <c r="D35" s="180"/>
      <c r="E35" s="180"/>
      <c r="F35" s="183"/>
      <c r="G35" s="184"/>
      <c r="H35" s="184"/>
      <c r="I35" s="184"/>
      <c r="J35" s="184"/>
      <c r="K35" s="184"/>
      <c r="L35" s="185"/>
      <c r="M35" s="39">
        <f>I50</f>
        <v>0</v>
      </c>
      <c r="N35" s="86"/>
    </row>
    <row r="36" spans="1:15" ht="16" thickBot="1" x14ac:dyDescent="0.4">
      <c r="A36" s="74" t="s">
        <v>15</v>
      </c>
      <c r="B36" s="75"/>
      <c r="C36" s="76"/>
      <c r="D36" s="76"/>
      <c r="E36" s="76"/>
      <c r="F36" s="77">
        <f t="shared" ref="F36:L36" si="9">SUM(F10:F17,F19,F21,F22:F26,F28,F30,F31:F35)</f>
        <v>0</v>
      </c>
      <c r="G36" s="77">
        <f t="shared" si="9"/>
        <v>0</v>
      </c>
      <c r="H36" s="77">
        <f t="shared" si="9"/>
        <v>0</v>
      </c>
      <c r="I36" s="77">
        <f t="shared" si="9"/>
        <v>0</v>
      </c>
      <c r="J36" s="77">
        <f t="shared" si="9"/>
        <v>0</v>
      </c>
      <c r="K36" s="77">
        <f t="shared" si="9"/>
        <v>0</v>
      </c>
      <c r="L36" s="77">
        <f t="shared" si="9"/>
        <v>0</v>
      </c>
      <c r="M36" s="78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77" t="s">
        <v>16</v>
      </c>
      <c r="L37" s="178"/>
      <c r="M37" s="9">
        <f>M36+M35</f>
        <v>0</v>
      </c>
      <c r="N37" s="3"/>
    </row>
    <row r="38" spans="1:15" ht="15" thickBot="1" x14ac:dyDescent="0.4">
      <c r="A38" s="175" t="s">
        <v>47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</row>
    <row r="39" spans="1:15" ht="15" thickBot="1" x14ac:dyDescent="0.4">
      <c r="A39" s="219" t="s">
        <v>411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1"/>
      <c r="M39" s="1" t="s">
        <v>18</v>
      </c>
    </row>
    <row r="40" spans="1:15" x14ac:dyDescent="0.3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4"/>
      <c r="M40" s="2">
        <v>0</v>
      </c>
    </row>
    <row r="41" spans="1:15" ht="15" thickBot="1" x14ac:dyDescent="0.4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9"/>
      <c r="M41" s="56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97" t="s">
        <v>429</v>
      </c>
      <c r="J42" s="197"/>
      <c r="K42" s="197"/>
      <c r="L42" s="198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200" t="s">
        <v>48</v>
      </c>
      <c r="J43" s="200"/>
      <c r="K43" s="200"/>
      <c r="L43" s="201"/>
      <c r="M43" s="57">
        <f>+M37-M42</f>
        <v>0</v>
      </c>
      <c r="N43" s="3"/>
    </row>
    <row r="44" spans="1:15" ht="10" customHeight="1" x14ac:dyDescent="0.35">
      <c r="A44" s="15" t="s">
        <v>38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58" t="s">
        <v>17</v>
      </c>
      <c r="B45" s="199" t="s">
        <v>39</v>
      </c>
      <c r="C45" s="199"/>
      <c r="D45" s="199"/>
      <c r="E45" s="194" t="s">
        <v>40</v>
      </c>
      <c r="F45" s="195"/>
      <c r="G45" s="195"/>
      <c r="H45" s="196"/>
      <c r="I45" s="58" t="s">
        <v>41</v>
      </c>
      <c r="J45" s="59"/>
      <c r="K45" s="60" t="s">
        <v>42</v>
      </c>
      <c r="L45" s="61"/>
      <c r="M45" s="5"/>
      <c r="N45" s="3"/>
      <c r="O45" s="3"/>
    </row>
    <row r="46" spans="1:15" ht="15.5" x14ac:dyDescent="0.35">
      <c r="A46" s="69"/>
      <c r="B46" s="193"/>
      <c r="C46" s="193"/>
      <c r="D46" s="193"/>
      <c r="E46" s="169"/>
      <c r="F46" s="170"/>
      <c r="G46" s="170"/>
      <c r="H46" s="171"/>
      <c r="I46" s="20">
        <v>0</v>
      </c>
      <c r="J46" s="172"/>
      <c r="K46" s="173"/>
      <c r="L46" s="174"/>
      <c r="M46" s="5"/>
      <c r="N46" s="3"/>
      <c r="O46" s="3"/>
    </row>
    <row r="47" spans="1:15" ht="15.5" x14ac:dyDescent="0.35">
      <c r="A47" s="69"/>
      <c r="B47" s="193"/>
      <c r="C47" s="193"/>
      <c r="D47" s="193"/>
      <c r="E47" s="169"/>
      <c r="F47" s="170"/>
      <c r="G47" s="170"/>
      <c r="H47" s="171"/>
      <c r="I47" s="20">
        <v>0</v>
      </c>
      <c r="J47" s="172"/>
      <c r="K47" s="173"/>
      <c r="L47" s="174"/>
      <c r="M47" s="5"/>
      <c r="N47" s="3"/>
      <c r="O47" s="3"/>
    </row>
    <row r="48" spans="1:15" ht="15.5" x14ac:dyDescent="0.35">
      <c r="A48" s="69"/>
      <c r="B48" s="193"/>
      <c r="C48" s="193"/>
      <c r="D48" s="193"/>
      <c r="E48" s="169"/>
      <c r="F48" s="170"/>
      <c r="G48" s="170"/>
      <c r="H48" s="171"/>
      <c r="I48" s="20">
        <v>0</v>
      </c>
      <c r="J48" s="172"/>
      <c r="K48" s="173"/>
      <c r="L48" s="174"/>
      <c r="M48" s="5"/>
      <c r="N48" s="3"/>
      <c r="O48" s="3"/>
    </row>
    <row r="49" spans="1:15" ht="15.5" x14ac:dyDescent="0.35">
      <c r="A49" s="69"/>
      <c r="B49" s="193"/>
      <c r="C49" s="193"/>
      <c r="D49" s="193"/>
      <c r="E49" s="169"/>
      <c r="F49" s="170"/>
      <c r="G49" s="170"/>
      <c r="H49" s="171"/>
      <c r="I49" s="20">
        <v>0</v>
      </c>
      <c r="J49" s="172"/>
      <c r="K49" s="173"/>
      <c r="L49" s="174"/>
      <c r="M49" s="5"/>
      <c r="N49" s="3"/>
      <c r="O49" s="3"/>
    </row>
    <row r="50" spans="1:15" ht="15.5" x14ac:dyDescent="0.35">
      <c r="A50" s="216" t="s">
        <v>43</v>
      </c>
      <c r="B50" s="217"/>
      <c r="C50" s="217"/>
      <c r="D50" s="217"/>
      <c r="E50" s="217"/>
      <c r="F50" s="217"/>
      <c r="G50" s="217"/>
      <c r="H50" s="21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205" t="s">
        <v>19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7"/>
      <c r="M52" s="207"/>
      <c r="N52" s="207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225"/>
      <c r="G53" s="226"/>
      <c r="H53" s="226"/>
      <c r="I53" s="167"/>
      <c r="J53" s="168"/>
      <c r="K53" s="168"/>
      <c r="L53" s="7" t="s">
        <v>21</v>
      </c>
      <c r="M53" s="54"/>
      <c r="N53" s="55" t="s">
        <v>476</v>
      </c>
    </row>
    <row r="54" spans="1:15" x14ac:dyDescent="0.35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4"/>
      <c r="M54" s="204"/>
      <c r="N54" s="204"/>
    </row>
  </sheetData>
  <sheetProtection algorithmName="SHA-512" hashValue="fYTjTIYNF56hH86MtuNqyprDoAFENMaPN6q+Ci2qVzrhFqsGrpwNhpZ3+3zhIcmGv7u2NCDQrfFwss5vGHkWDg==" saltValue="wG+ulfQthGN63xuRk0Eqkg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54:N54"/>
    <mergeCell ref="B49:D49"/>
    <mergeCell ref="E49:H49"/>
    <mergeCell ref="J49:L49"/>
    <mergeCell ref="A50:H50"/>
    <mergeCell ref="A52:N52"/>
    <mergeCell ref="F53:H53"/>
    <mergeCell ref="I53:K53"/>
    <mergeCell ref="B47:D47"/>
    <mergeCell ref="E47:H47"/>
    <mergeCell ref="J47:L47"/>
    <mergeCell ref="B48:D48"/>
    <mergeCell ref="E48:H48"/>
    <mergeCell ref="J48:L48"/>
    <mergeCell ref="I42:L42"/>
    <mergeCell ref="I43:L43"/>
    <mergeCell ref="B45:D45"/>
    <mergeCell ref="E45:H45"/>
    <mergeCell ref="B46:D46"/>
    <mergeCell ref="E46:H46"/>
    <mergeCell ref="J46:L46"/>
    <mergeCell ref="A41:L41"/>
    <mergeCell ref="A31:A35"/>
    <mergeCell ref="B31:E31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A24:A30"/>
    <mergeCell ref="B24:E24"/>
    <mergeCell ref="B25:E25"/>
    <mergeCell ref="B26:E26"/>
    <mergeCell ref="B27:E27"/>
    <mergeCell ref="B28:E28"/>
    <mergeCell ref="B30:E30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A4:C4"/>
    <mergeCell ref="D4:N4"/>
    <mergeCell ref="A2:C2"/>
    <mergeCell ref="D2:J2"/>
    <mergeCell ref="L2:N2"/>
    <mergeCell ref="A3:C3"/>
    <mergeCell ref="D3:N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4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400-000001000000}">
      <formula1>"0,1"</formula1>
    </dataValidation>
  </dataValidations>
  <printOptions horizontalCentered="1" verticalCentered="1"/>
  <pageMargins left="0.7" right="0.7" top="0.25" bottom="0.25" header="0.3" footer="0.3"/>
  <pageSetup scale="6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C133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14.54296875" style="44" customWidth="1"/>
    <col min="2" max="2" width="36" style="43" customWidth="1"/>
    <col min="3" max="3" width="17.453125" style="44" customWidth="1"/>
  </cols>
  <sheetData>
    <row r="1" spans="1:3" ht="30" customHeight="1" x14ac:dyDescent="0.35">
      <c r="A1" s="45" t="s">
        <v>138</v>
      </c>
      <c r="B1" s="45" t="s">
        <v>139</v>
      </c>
      <c r="C1" s="45" t="s">
        <v>402</v>
      </c>
    </row>
    <row r="2" spans="1:3" ht="20" customHeight="1" x14ac:dyDescent="0.35">
      <c r="A2" s="46" t="s">
        <v>307</v>
      </c>
      <c r="B2" s="47" t="s">
        <v>175</v>
      </c>
      <c r="C2" s="48" t="s">
        <v>403</v>
      </c>
    </row>
    <row r="3" spans="1:3" ht="20" customHeight="1" x14ac:dyDescent="0.35">
      <c r="A3" s="49" t="s">
        <v>308</v>
      </c>
      <c r="B3" s="50" t="s">
        <v>176</v>
      </c>
      <c r="C3" s="48" t="s">
        <v>403</v>
      </c>
    </row>
    <row r="4" spans="1:3" ht="20" customHeight="1" x14ac:dyDescent="0.35">
      <c r="A4" s="49" t="s">
        <v>309</v>
      </c>
      <c r="B4" s="50" t="s">
        <v>177</v>
      </c>
      <c r="C4" s="48" t="s">
        <v>403</v>
      </c>
    </row>
    <row r="5" spans="1:3" ht="20" customHeight="1" x14ac:dyDescent="0.35">
      <c r="A5" s="49" t="s">
        <v>310</v>
      </c>
      <c r="B5" s="50" t="s">
        <v>178</v>
      </c>
      <c r="C5" s="48" t="s">
        <v>403</v>
      </c>
    </row>
    <row r="6" spans="1:3" ht="20" customHeight="1" x14ac:dyDescent="0.35">
      <c r="A6" s="49" t="s">
        <v>311</v>
      </c>
      <c r="B6" s="50" t="s">
        <v>179</v>
      </c>
      <c r="C6" s="48" t="s">
        <v>403</v>
      </c>
    </row>
    <row r="7" spans="1:3" ht="20" customHeight="1" x14ac:dyDescent="0.35">
      <c r="A7" s="49" t="s">
        <v>312</v>
      </c>
      <c r="B7" s="50" t="s">
        <v>180</v>
      </c>
      <c r="C7" s="48" t="s">
        <v>403</v>
      </c>
    </row>
    <row r="8" spans="1:3" ht="20" customHeight="1" x14ac:dyDescent="0.35">
      <c r="A8" s="49" t="s">
        <v>313</v>
      </c>
      <c r="B8" s="50" t="s">
        <v>181</v>
      </c>
      <c r="C8" s="48" t="s">
        <v>403</v>
      </c>
    </row>
    <row r="9" spans="1:3" ht="20" customHeight="1" x14ac:dyDescent="0.35">
      <c r="A9" s="49" t="s">
        <v>314</v>
      </c>
      <c r="B9" s="50" t="s">
        <v>182</v>
      </c>
      <c r="C9" s="48" t="s">
        <v>403</v>
      </c>
    </row>
    <row r="10" spans="1:3" ht="20" customHeight="1" x14ac:dyDescent="0.35">
      <c r="A10" s="49" t="s">
        <v>315</v>
      </c>
      <c r="B10" s="50" t="s">
        <v>183</v>
      </c>
      <c r="C10" s="48" t="s">
        <v>403</v>
      </c>
    </row>
    <row r="11" spans="1:3" ht="20" customHeight="1" x14ac:dyDescent="0.35">
      <c r="A11" s="49" t="s">
        <v>316</v>
      </c>
      <c r="B11" s="50" t="s">
        <v>184</v>
      </c>
      <c r="C11" s="48" t="s">
        <v>403</v>
      </c>
    </row>
    <row r="12" spans="1:3" ht="20" customHeight="1" x14ac:dyDescent="0.35">
      <c r="A12" s="49" t="s">
        <v>317</v>
      </c>
      <c r="B12" s="50" t="s">
        <v>185</v>
      </c>
      <c r="C12" s="48" t="s">
        <v>403</v>
      </c>
    </row>
    <row r="13" spans="1:3" ht="20" customHeight="1" x14ac:dyDescent="0.35">
      <c r="A13" s="46" t="s">
        <v>330</v>
      </c>
      <c r="B13" s="47" t="s">
        <v>198</v>
      </c>
      <c r="C13" s="48" t="s">
        <v>403</v>
      </c>
    </row>
    <row r="14" spans="1:3" ht="20" customHeight="1" x14ac:dyDescent="0.35">
      <c r="A14" s="46" t="s">
        <v>334</v>
      </c>
      <c r="B14" s="47" t="s">
        <v>202</v>
      </c>
      <c r="C14" s="48" t="s">
        <v>403</v>
      </c>
    </row>
    <row r="15" spans="1:3" ht="20" customHeight="1" x14ac:dyDescent="0.35">
      <c r="A15" s="51" t="s">
        <v>270</v>
      </c>
      <c r="B15" s="52" t="s">
        <v>140</v>
      </c>
      <c r="C15" s="53" t="s">
        <v>404</v>
      </c>
    </row>
    <row r="16" spans="1:3" ht="20" customHeight="1" x14ac:dyDescent="0.35">
      <c r="A16" s="51" t="s">
        <v>271</v>
      </c>
      <c r="B16" s="52" t="s">
        <v>141</v>
      </c>
      <c r="C16" s="53" t="s">
        <v>404</v>
      </c>
    </row>
    <row r="17" spans="1:3" ht="20" customHeight="1" x14ac:dyDescent="0.35">
      <c r="A17" s="51" t="s">
        <v>272</v>
      </c>
      <c r="B17" s="52" t="s">
        <v>142</v>
      </c>
      <c r="C17" s="53" t="s">
        <v>404</v>
      </c>
    </row>
    <row r="18" spans="1:3" ht="20" customHeight="1" x14ac:dyDescent="0.35">
      <c r="A18" s="51" t="s">
        <v>273</v>
      </c>
      <c r="B18" s="52" t="s">
        <v>143</v>
      </c>
      <c r="C18" s="53" t="s">
        <v>404</v>
      </c>
    </row>
    <row r="19" spans="1:3" ht="20" customHeight="1" x14ac:dyDescent="0.35">
      <c r="A19" s="51" t="s">
        <v>274</v>
      </c>
      <c r="B19" s="52" t="s">
        <v>144</v>
      </c>
      <c r="C19" s="53" t="s">
        <v>404</v>
      </c>
    </row>
    <row r="20" spans="1:3" ht="20" customHeight="1" x14ac:dyDescent="0.35">
      <c r="A20" s="51" t="s">
        <v>275</v>
      </c>
      <c r="B20" s="52" t="s">
        <v>145</v>
      </c>
      <c r="C20" s="53" t="s">
        <v>404</v>
      </c>
    </row>
    <row r="21" spans="1:3" ht="20" customHeight="1" x14ac:dyDescent="0.35">
      <c r="A21" s="51" t="s">
        <v>276</v>
      </c>
      <c r="B21" s="52" t="s">
        <v>146</v>
      </c>
      <c r="C21" s="53" t="s">
        <v>404</v>
      </c>
    </row>
    <row r="22" spans="1:3" ht="20" customHeight="1" x14ac:dyDescent="0.35">
      <c r="A22" s="51" t="s">
        <v>277</v>
      </c>
      <c r="B22" s="52" t="s">
        <v>147</v>
      </c>
      <c r="C22" s="53" t="s">
        <v>404</v>
      </c>
    </row>
    <row r="23" spans="1:3" ht="20" customHeight="1" x14ac:dyDescent="0.35">
      <c r="A23" s="51" t="s">
        <v>278</v>
      </c>
      <c r="B23" s="52" t="s">
        <v>148</v>
      </c>
      <c r="C23" s="53" t="s">
        <v>404</v>
      </c>
    </row>
    <row r="24" spans="1:3" ht="20" customHeight="1" x14ac:dyDescent="0.35">
      <c r="A24" s="51" t="s">
        <v>279</v>
      </c>
      <c r="B24" s="52" t="s">
        <v>149</v>
      </c>
      <c r="C24" s="53" t="s">
        <v>404</v>
      </c>
    </row>
    <row r="25" spans="1:3" ht="20" customHeight="1" x14ac:dyDescent="0.35">
      <c r="A25" s="51" t="s">
        <v>280</v>
      </c>
      <c r="B25" s="52" t="s">
        <v>150</v>
      </c>
      <c r="C25" s="53" t="s">
        <v>404</v>
      </c>
    </row>
    <row r="26" spans="1:3" ht="20" customHeight="1" x14ac:dyDescent="0.35">
      <c r="A26" s="51" t="s">
        <v>281</v>
      </c>
      <c r="B26" s="52" t="s">
        <v>151</v>
      </c>
      <c r="C26" s="53" t="s">
        <v>404</v>
      </c>
    </row>
    <row r="27" spans="1:3" ht="20" customHeight="1" x14ac:dyDescent="0.35">
      <c r="A27" s="51" t="s">
        <v>282</v>
      </c>
      <c r="B27" s="52" t="s">
        <v>152</v>
      </c>
      <c r="C27" s="53" t="s">
        <v>404</v>
      </c>
    </row>
    <row r="28" spans="1:3" ht="20" customHeight="1" x14ac:dyDescent="0.35">
      <c r="A28" s="51" t="s">
        <v>283</v>
      </c>
      <c r="B28" s="52" t="s">
        <v>153</v>
      </c>
      <c r="C28" s="53" t="s">
        <v>404</v>
      </c>
    </row>
    <row r="29" spans="1:3" ht="20" customHeight="1" x14ac:dyDescent="0.35">
      <c r="A29" s="51" t="s">
        <v>284</v>
      </c>
      <c r="B29" s="52" t="s">
        <v>13</v>
      </c>
      <c r="C29" s="53" t="s">
        <v>404</v>
      </c>
    </row>
    <row r="30" spans="1:3" ht="20" customHeight="1" x14ac:dyDescent="0.35">
      <c r="A30" s="51" t="s">
        <v>285</v>
      </c>
      <c r="B30" s="52" t="s">
        <v>154</v>
      </c>
      <c r="C30" s="53" t="s">
        <v>404</v>
      </c>
    </row>
    <row r="31" spans="1:3" ht="20" customHeight="1" x14ac:dyDescent="0.35">
      <c r="A31" s="51" t="s">
        <v>286</v>
      </c>
      <c r="B31" s="52" t="s">
        <v>12</v>
      </c>
      <c r="C31" s="53" t="s">
        <v>404</v>
      </c>
    </row>
    <row r="32" spans="1:3" ht="20" customHeight="1" x14ac:dyDescent="0.35">
      <c r="A32" s="51" t="s">
        <v>287</v>
      </c>
      <c r="B32" s="52" t="s">
        <v>155</v>
      </c>
      <c r="C32" s="53" t="s">
        <v>404</v>
      </c>
    </row>
    <row r="33" spans="1:3" ht="20" customHeight="1" x14ac:dyDescent="0.35">
      <c r="A33" s="51" t="s">
        <v>288</v>
      </c>
      <c r="B33" s="52" t="s">
        <v>156</v>
      </c>
      <c r="C33" s="53" t="s">
        <v>404</v>
      </c>
    </row>
    <row r="34" spans="1:3" ht="20" customHeight="1" x14ac:dyDescent="0.35">
      <c r="A34" s="51" t="s">
        <v>289</v>
      </c>
      <c r="B34" s="52" t="s">
        <v>157</v>
      </c>
      <c r="C34" s="53" t="s">
        <v>404</v>
      </c>
    </row>
    <row r="35" spans="1:3" ht="20" customHeight="1" x14ac:dyDescent="0.35">
      <c r="A35" s="51" t="s">
        <v>290</v>
      </c>
      <c r="B35" s="52" t="s">
        <v>158</v>
      </c>
      <c r="C35" s="53" t="s">
        <v>404</v>
      </c>
    </row>
    <row r="36" spans="1:3" ht="20" customHeight="1" x14ac:dyDescent="0.35">
      <c r="A36" s="51" t="s">
        <v>291</v>
      </c>
      <c r="B36" s="52" t="s">
        <v>159</v>
      </c>
      <c r="C36" s="53" t="s">
        <v>404</v>
      </c>
    </row>
    <row r="37" spans="1:3" ht="20" customHeight="1" x14ac:dyDescent="0.35">
      <c r="A37" s="51" t="s">
        <v>292</v>
      </c>
      <c r="B37" s="52" t="s">
        <v>160</v>
      </c>
      <c r="C37" s="53" t="s">
        <v>404</v>
      </c>
    </row>
    <row r="38" spans="1:3" ht="20" customHeight="1" x14ac:dyDescent="0.35">
      <c r="A38" s="51" t="s">
        <v>293</v>
      </c>
      <c r="B38" s="52" t="s">
        <v>161</v>
      </c>
      <c r="C38" s="53" t="s">
        <v>404</v>
      </c>
    </row>
    <row r="39" spans="1:3" ht="20" customHeight="1" x14ac:dyDescent="0.35">
      <c r="A39" s="51" t="s">
        <v>294</v>
      </c>
      <c r="B39" s="52" t="s">
        <v>162</v>
      </c>
      <c r="C39" s="53" t="s">
        <v>404</v>
      </c>
    </row>
    <row r="40" spans="1:3" ht="20" customHeight="1" x14ac:dyDescent="0.35">
      <c r="A40" s="51" t="s">
        <v>295</v>
      </c>
      <c r="B40" s="52" t="s">
        <v>163</v>
      </c>
      <c r="C40" s="53" t="s">
        <v>404</v>
      </c>
    </row>
    <row r="41" spans="1:3" ht="20" customHeight="1" x14ac:dyDescent="0.35">
      <c r="A41" s="51" t="s">
        <v>296</v>
      </c>
      <c r="B41" s="52" t="s">
        <v>164</v>
      </c>
      <c r="C41" s="53" t="s">
        <v>404</v>
      </c>
    </row>
    <row r="42" spans="1:3" ht="20" customHeight="1" x14ac:dyDescent="0.35">
      <c r="A42" s="51" t="s">
        <v>297</v>
      </c>
      <c r="B42" s="52" t="s">
        <v>165</v>
      </c>
      <c r="C42" s="53" t="s">
        <v>404</v>
      </c>
    </row>
    <row r="43" spans="1:3" ht="20" customHeight="1" x14ac:dyDescent="0.35">
      <c r="A43" s="51" t="s">
        <v>298</v>
      </c>
      <c r="B43" s="52" t="s">
        <v>166</v>
      </c>
      <c r="C43" s="53" t="s">
        <v>404</v>
      </c>
    </row>
    <row r="44" spans="1:3" ht="20" customHeight="1" x14ac:dyDescent="0.35">
      <c r="A44" s="51" t="s">
        <v>299</v>
      </c>
      <c r="B44" s="52" t="s">
        <v>167</v>
      </c>
      <c r="C44" s="53" t="s">
        <v>404</v>
      </c>
    </row>
    <row r="45" spans="1:3" ht="20" customHeight="1" x14ac:dyDescent="0.35">
      <c r="A45" s="51" t="s">
        <v>300</v>
      </c>
      <c r="B45" s="52" t="s">
        <v>168</v>
      </c>
      <c r="C45" s="53" t="s">
        <v>404</v>
      </c>
    </row>
    <row r="46" spans="1:3" ht="20" customHeight="1" x14ac:dyDescent="0.35">
      <c r="A46" s="51" t="s">
        <v>301</v>
      </c>
      <c r="B46" s="52" t="s">
        <v>169</v>
      </c>
      <c r="C46" s="53" t="s">
        <v>404</v>
      </c>
    </row>
    <row r="47" spans="1:3" ht="20" customHeight="1" x14ac:dyDescent="0.35">
      <c r="A47" s="51" t="s">
        <v>302</v>
      </c>
      <c r="B47" s="52" t="s">
        <v>170</v>
      </c>
      <c r="C47" s="53" t="s">
        <v>404</v>
      </c>
    </row>
    <row r="48" spans="1:3" ht="20" customHeight="1" x14ac:dyDescent="0.35">
      <c r="A48" s="51" t="s">
        <v>303</v>
      </c>
      <c r="B48" s="52" t="s">
        <v>171</v>
      </c>
      <c r="C48" s="53" t="s">
        <v>404</v>
      </c>
    </row>
    <row r="49" spans="1:3" ht="20" customHeight="1" x14ac:dyDescent="0.35">
      <c r="A49" s="51" t="s">
        <v>304</v>
      </c>
      <c r="B49" s="52" t="s">
        <v>172</v>
      </c>
      <c r="C49" s="53" t="s">
        <v>404</v>
      </c>
    </row>
    <row r="50" spans="1:3" ht="20" customHeight="1" x14ac:dyDescent="0.35">
      <c r="A50" s="51" t="s">
        <v>305</v>
      </c>
      <c r="B50" s="52" t="s">
        <v>173</v>
      </c>
      <c r="C50" s="53" t="s">
        <v>404</v>
      </c>
    </row>
    <row r="51" spans="1:3" ht="20" customHeight="1" x14ac:dyDescent="0.35">
      <c r="A51" s="51" t="s">
        <v>306</v>
      </c>
      <c r="B51" s="52" t="s">
        <v>174</v>
      </c>
      <c r="C51" s="53" t="s">
        <v>404</v>
      </c>
    </row>
    <row r="52" spans="1:3" ht="20" customHeight="1" x14ac:dyDescent="0.35">
      <c r="A52" s="51" t="s">
        <v>318</v>
      </c>
      <c r="B52" s="52" t="s">
        <v>186</v>
      </c>
      <c r="C52" s="53" t="s">
        <v>404</v>
      </c>
    </row>
    <row r="53" spans="1:3" ht="20" customHeight="1" x14ac:dyDescent="0.35">
      <c r="A53" s="51" t="s">
        <v>319</v>
      </c>
      <c r="B53" s="52" t="s">
        <v>187</v>
      </c>
      <c r="C53" s="53" t="s">
        <v>404</v>
      </c>
    </row>
    <row r="54" spans="1:3" ht="20" customHeight="1" x14ac:dyDescent="0.35">
      <c r="A54" s="51" t="s">
        <v>320</v>
      </c>
      <c r="B54" s="52" t="s">
        <v>188</v>
      </c>
      <c r="C54" s="53" t="s">
        <v>404</v>
      </c>
    </row>
    <row r="55" spans="1:3" ht="20" customHeight="1" x14ac:dyDescent="0.35">
      <c r="A55" s="51" t="s">
        <v>321</v>
      </c>
      <c r="B55" s="52" t="s">
        <v>189</v>
      </c>
      <c r="C55" s="53" t="s">
        <v>404</v>
      </c>
    </row>
    <row r="56" spans="1:3" ht="20" customHeight="1" x14ac:dyDescent="0.35">
      <c r="A56" s="51" t="s">
        <v>322</v>
      </c>
      <c r="B56" s="52" t="s">
        <v>190</v>
      </c>
      <c r="C56" s="53" t="s">
        <v>404</v>
      </c>
    </row>
    <row r="57" spans="1:3" ht="20" customHeight="1" x14ac:dyDescent="0.35">
      <c r="A57" s="51" t="s">
        <v>323</v>
      </c>
      <c r="B57" s="52" t="s">
        <v>191</v>
      </c>
      <c r="C57" s="53" t="s">
        <v>404</v>
      </c>
    </row>
    <row r="58" spans="1:3" ht="20" customHeight="1" x14ac:dyDescent="0.35">
      <c r="A58" s="51" t="s">
        <v>324</v>
      </c>
      <c r="B58" s="52" t="s">
        <v>192</v>
      </c>
      <c r="C58" s="53" t="s">
        <v>404</v>
      </c>
    </row>
    <row r="59" spans="1:3" ht="20" customHeight="1" x14ac:dyDescent="0.35">
      <c r="A59" s="51" t="s">
        <v>325</v>
      </c>
      <c r="B59" s="52" t="s">
        <v>193</v>
      </c>
      <c r="C59" s="53" t="s">
        <v>404</v>
      </c>
    </row>
    <row r="60" spans="1:3" ht="20" customHeight="1" x14ac:dyDescent="0.35">
      <c r="A60" s="51" t="s">
        <v>326</v>
      </c>
      <c r="B60" s="52" t="s">
        <v>194</v>
      </c>
      <c r="C60" s="53" t="s">
        <v>404</v>
      </c>
    </row>
    <row r="61" spans="1:3" ht="20" customHeight="1" x14ac:dyDescent="0.35">
      <c r="A61" s="51" t="s">
        <v>327</v>
      </c>
      <c r="B61" s="52" t="s">
        <v>195</v>
      </c>
      <c r="C61" s="53" t="s">
        <v>404</v>
      </c>
    </row>
    <row r="62" spans="1:3" ht="20" customHeight="1" x14ac:dyDescent="0.35">
      <c r="A62" s="51" t="s">
        <v>328</v>
      </c>
      <c r="B62" s="52" t="s">
        <v>196</v>
      </c>
      <c r="C62" s="53" t="s">
        <v>404</v>
      </c>
    </row>
    <row r="63" spans="1:3" ht="20" customHeight="1" x14ac:dyDescent="0.35">
      <c r="A63" s="51" t="s">
        <v>329</v>
      </c>
      <c r="B63" s="52" t="s">
        <v>197</v>
      </c>
      <c r="C63" s="53" t="s">
        <v>404</v>
      </c>
    </row>
    <row r="64" spans="1:3" ht="20" customHeight="1" x14ac:dyDescent="0.35">
      <c r="A64" s="51" t="s">
        <v>331</v>
      </c>
      <c r="B64" s="52" t="s">
        <v>199</v>
      </c>
      <c r="C64" s="53" t="s">
        <v>404</v>
      </c>
    </row>
    <row r="65" spans="1:3" ht="20" customHeight="1" x14ac:dyDescent="0.35">
      <c r="A65" s="51" t="s">
        <v>332</v>
      </c>
      <c r="B65" s="52" t="s">
        <v>200</v>
      </c>
      <c r="C65" s="53" t="s">
        <v>404</v>
      </c>
    </row>
    <row r="66" spans="1:3" ht="20" customHeight="1" x14ac:dyDescent="0.35">
      <c r="A66" s="51" t="s">
        <v>333</v>
      </c>
      <c r="B66" s="52" t="s">
        <v>201</v>
      </c>
      <c r="C66" s="53" t="s">
        <v>404</v>
      </c>
    </row>
    <row r="67" spans="1:3" ht="20" customHeight="1" x14ac:dyDescent="0.35">
      <c r="A67" s="51" t="s">
        <v>335</v>
      </c>
      <c r="B67" s="52" t="s">
        <v>203</v>
      </c>
      <c r="C67" s="53" t="s">
        <v>404</v>
      </c>
    </row>
    <row r="68" spans="1:3" ht="20" customHeight="1" x14ac:dyDescent="0.35">
      <c r="A68" s="51" t="s">
        <v>336</v>
      </c>
      <c r="B68" s="52" t="s">
        <v>204</v>
      </c>
      <c r="C68" s="53" t="s">
        <v>404</v>
      </c>
    </row>
    <row r="69" spans="1:3" ht="20" customHeight="1" x14ac:dyDescent="0.35">
      <c r="A69" s="51" t="s">
        <v>337</v>
      </c>
      <c r="B69" s="52" t="s">
        <v>205</v>
      </c>
      <c r="C69" s="53" t="s">
        <v>404</v>
      </c>
    </row>
    <row r="70" spans="1:3" ht="20" customHeight="1" x14ac:dyDescent="0.35">
      <c r="A70" s="51" t="s">
        <v>338</v>
      </c>
      <c r="B70" s="52" t="s">
        <v>206</v>
      </c>
      <c r="C70" s="53" t="s">
        <v>404</v>
      </c>
    </row>
    <row r="71" spans="1:3" ht="20" customHeight="1" x14ac:dyDescent="0.35">
      <c r="A71" s="51" t="s">
        <v>339</v>
      </c>
      <c r="B71" s="52" t="s">
        <v>207</v>
      </c>
      <c r="C71" s="53" t="s">
        <v>404</v>
      </c>
    </row>
    <row r="72" spans="1:3" ht="20" customHeight="1" x14ac:dyDescent="0.35">
      <c r="A72" s="51" t="s">
        <v>340</v>
      </c>
      <c r="B72" s="52" t="s">
        <v>208</v>
      </c>
      <c r="C72" s="53" t="s">
        <v>404</v>
      </c>
    </row>
    <row r="73" spans="1:3" ht="20" customHeight="1" x14ac:dyDescent="0.35">
      <c r="A73" s="51" t="s">
        <v>341</v>
      </c>
      <c r="B73" s="52" t="s">
        <v>209</v>
      </c>
      <c r="C73" s="53" t="s">
        <v>404</v>
      </c>
    </row>
    <row r="74" spans="1:3" ht="20" customHeight="1" x14ac:dyDescent="0.35">
      <c r="A74" s="51" t="s">
        <v>342</v>
      </c>
      <c r="B74" s="52" t="s">
        <v>210</v>
      </c>
      <c r="C74" s="53" t="s">
        <v>404</v>
      </c>
    </row>
    <row r="75" spans="1:3" ht="20" customHeight="1" x14ac:dyDescent="0.35">
      <c r="A75" s="51" t="s">
        <v>343</v>
      </c>
      <c r="B75" s="52" t="s">
        <v>211</v>
      </c>
      <c r="C75" s="53" t="s">
        <v>404</v>
      </c>
    </row>
    <row r="76" spans="1:3" ht="20" customHeight="1" x14ac:dyDescent="0.35">
      <c r="A76" s="51" t="s">
        <v>344</v>
      </c>
      <c r="B76" s="52" t="s">
        <v>212</v>
      </c>
      <c r="C76" s="53" t="s">
        <v>404</v>
      </c>
    </row>
    <row r="77" spans="1:3" ht="20" customHeight="1" x14ac:dyDescent="0.35">
      <c r="A77" s="51" t="s">
        <v>345</v>
      </c>
      <c r="B77" s="52" t="s">
        <v>213</v>
      </c>
      <c r="C77" s="53" t="s">
        <v>404</v>
      </c>
    </row>
    <row r="78" spans="1:3" ht="20" customHeight="1" x14ac:dyDescent="0.35">
      <c r="A78" s="51" t="s">
        <v>346</v>
      </c>
      <c r="B78" s="52" t="s">
        <v>214</v>
      </c>
      <c r="C78" s="53" t="s">
        <v>404</v>
      </c>
    </row>
    <row r="79" spans="1:3" ht="20" customHeight="1" x14ac:dyDescent="0.35">
      <c r="A79" s="51" t="s">
        <v>347</v>
      </c>
      <c r="B79" s="52" t="s">
        <v>215</v>
      </c>
      <c r="C79" s="53" t="s">
        <v>404</v>
      </c>
    </row>
    <row r="80" spans="1:3" ht="20" customHeight="1" x14ac:dyDescent="0.35">
      <c r="A80" s="51" t="s">
        <v>348</v>
      </c>
      <c r="B80" s="52" t="s">
        <v>216</v>
      </c>
      <c r="C80" s="53" t="s">
        <v>404</v>
      </c>
    </row>
    <row r="81" spans="1:3" ht="20" customHeight="1" x14ac:dyDescent="0.35">
      <c r="A81" s="51" t="s">
        <v>349</v>
      </c>
      <c r="B81" s="52" t="s">
        <v>217</v>
      </c>
      <c r="C81" s="53" t="s">
        <v>404</v>
      </c>
    </row>
    <row r="82" spans="1:3" ht="20" customHeight="1" x14ac:dyDescent="0.35">
      <c r="A82" s="51" t="s">
        <v>350</v>
      </c>
      <c r="B82" s="52" t="s">
        <v>218</v>
      </c>
      <c r="C82" s="53" t="s">
        <v>404</v>
      </c>
    </row>
    <row r="83" spans="1:3" ht="20" customHeight="1" x14ac:dyDescent="0.35">
      <c r="A83" s="51" t="s">
        <v>351</v>
      </c>
      <c r="B83" s="52" t="s">
        <v>219</v>
      </c>
      <c r="C83" s="53" t="s">
        <v>404</v>
      </c>
    </row>
    <row r="84" spans="1:3" ht="20" customHeight="1" x14ac:dyDescent="0.35">
      <c r="A84" s="51" t="s">
        <v>352</v>
      </c>
      <c r="B84" s="52" t="s">
        <v>220</v>
      </c>
      <c r="C84" s="53" t="s">
        <v>404</v>
      </c>
    </row>
    <row r="85" spans="1:3" ht="20" customHeight="1" x14ac:dyDescent="0.35">
      <c r="A85" s="51" t="s">
        <v>353</v>
      </c>
      <c r="B85" s="52" t="s">
        <v>221</v>
      </c>
      <c r="C85" s="53" t="s">
        <v>404</v>
      </c>
    </row>
    <row r="86" spans="1:3" ht="20" customHeight="1" x14ac:dyDescent="0.35">
      <c r="A86" s="51" t="s">
        <v>354</v>
      </c>
      <c r="B86" s="52" t="s">
        <v>222</v>
      </c>
      <c r="C86" s="53" t="s">
        <v>404</v>
      </c>
    </row>
    <row r="87" spans="1:3" ht="20" customHeight="1" x14ac:dyDescent="0.35">
      <c r="A87" s="51" t="s">
        <v>355</v>
      </c>
      <c r="B87" s="52" t="s">
        <v>223</v>
      </c>
      <c r="C87" s="53" t="s">
        <v>404</v>
      </c>
    </row>
    <row r="88" spans="1:3" ht="20" customHeight="1" x14ac:dyDescent="0.35">
      <c r="A88" s="51" t="s">
        <v>356</v>
      </c>
      <c r="B88" s="52" t="s">
        <v>224</v>
      </c>
      <c r="C88" s="53" t="s">
        <v>404</v>
      </c>
    </row>
    <row r="89" spans="1:3" ht="20" customHeight="1" x14ac:dyDescent="0.35">
      <c r="A89" s="51" t="s">
        <v>357</v>
      </c>
      <c r="B89" s="52" t="s">
        <v>225</v>
      </c>
      <c r="C89" s="53" t="s">
        <v>404</v>
      </c>
    </row>
    <row r="90" spans="1:3" ht="20" customHeight="1" x14ac:dyDescent="0.35">
      <c r="A90" s="51" t="s">
        <v>358</v>
      </c>
      <c r="B90" s="52" t="s">
        <v>226</v>
      </c>
      <c r="C90" s="53" t="s">
        <v>404</v>
      </c>
    </row>
    <row r="91" spans="1:3" ht="20" customHeight="1" x14ac:dyDescent="0.35">
      <c r="A91" s="51" t="s">
        <v>359</v>
      </c>
      <c r="B91" s="52" t="s">
        <v>227</v>
      </c>
      <c r="C91" s="53" t="s">
        <v>404</v>
      </c>
    </row>
    <row r="92" spans="1:3" ht="20" customHeight="1" x14ac:dyDescent="0.35">
      <c r="A92" s="51" t="s">
        <v>360</v>
      </c>
      <c r="B92" s="52" t="s">
        <v>228</v>
      </c>
      <c r="C92" s="53" t="s">
        <v>404</v>
      </c>
    </row>
    <row r="93" spans="1:3" ht="20" customHeight="1" x14ac:dyDescent="0.35">
      <c r="A93" s="51" t="s">
        <v>361</v>
      </c>
      <c r="B93" s="52" t="s">
        <v>229</v>
      </c>
      <c r="C93" s="53" t="s">
        <v>404</v>
      </c>
    </row>
    <row r="94" spans="1:3" ht="20" customHeight="1" x14ac:dyDescent="0.35">
      <c r="A94" s="51" t="s">
        <v>362</v>
      </c>
      <c r="B94" s="52" t="s">
        <v>230</v>
      </c>
      <c r="C94" s="53" t="s">
        <v>404</v>
      </c>
    </row>
    <row r="95" spans="1:3" ht="20" customHeight="1" x14ac:dyDescent="0.35">
      <c r="A95" s="51" t="s">
        <v>363</v>
      </c>
      <c r="B95" s="52" t="s">
        <v>231</v>
      </c>
      <c r="C95" s="53" t="s">
        <v>404</v>
      </c>
    </row>
    <row r="96" spans="1:3" ht="20" customHeight="1" x14ac:dyDescent="0.35">
      <c r="A96" s="51" t="s">
        <v>364</v>
      </c>
      <c r="B96" s="52" t="s">
        <v>232</v>
      </c>
      <c r="C96" s="53" t="s">
        <v>404</v>
      </c>
    </row>
    <row r="97" spans="1:3" ht="20" customHeight="1" x14ac:dyDescent="0.35">
      <c r="A97" s="51" t="s">
        <v>365</v>
      </c>
      <c r="B97" s="52" t="s">
        <v>233</v>
      </c>
      <c r="C97" s="53" t="s">
        <v>404</v>
      </c>
    </row>
    <row r="98" spans="1:3" ht="20" customHeight="1" x14ac:dyDescent="0.35">
      <c r="A98" s="51" t="s">
        <v>366</v>
      </c>
      <c r="B98" s="52" t="s">
        <v>234</v>
      </c>
      <c r="C98" s="53" t="s">
        <v>404</v>
      </c>
    </row>
    <row r="99" spans="1:3" ht="20" customHeight="1" x14ac:dyDescent="0.35">
      <c r="A99" s="51" t="s">
        <v>367</v>
      </c>
      <c r="B99" s="52" t="s">
        <v>235</v>
      </c>
      <c r="C99" s="53" t="s">
        <v>404</v>
      </c>
    </row>
    <row r="100" spans="1:3" ht="20" customHeight="1" x14ac:dyDescent="0.35">
      <c r="A100" s="51" t="s">
        <v>368</v>
      </c>
      <c r="B100" s="52" t="s">
        <v>236</v>
      </c>
      <c r="C100" s="53" t="s">
        <v>404</v>
      </c>
    </row>
    <row r="101" spans="1:3" ht="20" customHeight="1" x14ac:dyDescent="0.35">
      <c r="A101" s="51" t="s">
        <v>369</v>
      </c>
      <c r="B101" s="52" t="s">
        <v>237</v>
      </c>
      <c r="C101" s="53" t="s">
        <v>404</v>
      </c>
    </row>
    <row r="102" spans="1:3" ht="20" customHeight="1" x14ac:dyDescent="0.35">
      <c r="A102" s="51" t="s">
        <v>370</v>
      </c>
      <c r="B102" s="52" t="s">
        <v>238</v>
      </c>
      <c r="C102" s="53" t="s">
        <v>404</v>
      </c>
    </row>
    <row r="103" spans="1:3" ht="20" customHeight="1" x14ac:dyDescent="0.35">
      <c r="A103" s="51" t="s">
        <v>371</v>
      </c>
      <c r="B103" s="52" t="s">
        <v>239</v>
      </c>
      <c r="C103" s="53" t="s">
        <v>404</v>
      </c>
    </row>
    <row r="104" spans="1:3" ht="20" customHeight="1" x14ac:dyDescent="0.35">
      <c r="A104" s="51" t="s">
        <v>372</v>
      </c>
      <c r="B104" s="52" t="s">
        <v>240</v>
      </c>
      <c r="C104" s="53" t="s">
        <v>404</v>
      </c>
    </row>
    <row r="105" spans="1:3" ht="20" customHeight="1" x14ac:dyDescent="0.35">
      <c r="A105" s="51" t="s">
        <v>373</v>
      </c>
      <c r="B105" s="52" t="s">
        <v>241</v>
      </c>
      <c r="C105" s="53" t="s">
        <v>404</v>
      </c>
    </row>
    <row r="106" spans="1:3" ht="20" customHeight="1" x14ac:dyDescent="0.35">
      <c r="A106" s="51" t="s">
        <v>374</v>
      </c>
      <c r="B106" s="52" t="s">
        <v>242</v>
      </c>
      <c r="C106" s="53" t="s">
        <v>404</v>
      </c>
    </row>
    <row r="107" spans="1:3" ht="20" customHeight="1" x14ac:dyDescent="0.35">
      <c r="A107" s="51" t="s">
        <v>375</v>
      </c>
      <c r="B107" s="52" t="s">
        <v>243</v>
      </c>
      <c r="C107" s="53" t="s">
        <v>404</v>
      </c>
    </row>
    <row r="108" spans="1:3" ht="20" customHeight="1" x14ac:dyDescent="0.35">
      <c r="A108" s="51" t="s">
        <v>376</v>
      </c>
      <c r="B108" s="52" t="s">
        <v>244</v>
      </c>
      <c r="C108" s="53" t="s">
        <v>404</v>
      </c>
    </row>
    <row r="109" spans="1:3" ht="20" customHeight="1" x14ac:dyDescent="0.35">
      <c r="A109" s="51" t="s">
        <v>377</v>
      </c>
      <c r="B109" s="52" t="s">
        <v>245</v>
      </c>
      <c r="C109" s="53" t="s">
        <v>404</v>
      </c>
    </row>
    <row r="110" spans="1:3" ht="20" customHeight="1" x14ac:dyDescent="0.35">
      <c r="A110" s="51" t="s">
        <v>378</v>
      </c>
      <c r="B110" s="52" t="s">
        <v>246</v>
      </c>
      <c r="C110" s="53" t="s">
        <v>404</v>
      </c>
    </row>
    <row r="111" spans="1:3" ht="20" customHeight="1" x14ac:dyDescent="0.35">
      <c r="A111" s="51" t="s">
        <v>379</v>
      </c>
      <c r="B111" s="52" t="s">
        <v>247</v>
      </c>
      <c r="C111" s="53" t="s">
        <v>404</v>
      </c>
    </row>
    <row r="112" spans="1:3" ht="20" customHeight="1" x14ac:dyDescent="0.35">
      <c r="A112" s="51" t="s">
        <v>380</v>
      </c>
      <c r="B112" s="52" t="s">
        <v>248</v>
      </c>
      <c r="C112" s="53" t="s">
        <v>404</v>
      </c>
    </row>
    <row r="113" spans="1:3" ht="20" customHeight="1" x14ac:dyDescent="0.35">
      <c r="A113" s="51" t="s">
        <v>381</v>
      </c>
      <c r="B113" s="52" t="s">
        <v>249</v>
      </c>
      <c r="C113" s="53" t="s">
        <v>404</v>
      </c>
    </row>
    <row r="114" spans="1:3" ht="20" customHeight="1" x14ac:dyDescent="0.35">
      <c r="A114" s="51" t="s">
        <v>382</v>
      </c>
      <c r="B114" s="52" t="s">
        <v>250</v>
      </c>
      <c r="C114" s="53" t="s">
        <v>404</v>
      </c>
    </row>
    <row r="115" spans="1:3" ht="20" customHeight="1" x14ac:dyDescent="0.35">
      <c r="A115" s="51" t="s">
        <v>383</v>
      </c>
      <c r="B115" s="52" t="s">
        <v>251</v>
      </c>
      <c r="C115" s="53" t="s">
        <v>404</v>
      </c>
    </row>
    <row r="116" spans="1:3" ht="20" customHeight="1" x14ac:dyDescent="0.35">
      <c r="A116" s="51" t="s">
        <v>384</v>
      </c>
      <c r="B116" s="52" t="s">
        <v>252</v>
      </c>
      <c r="C116" s="53" t="s">
        <v>404</v>
      </c>
    </row>
    <row r="117" spans="1:3" ht="20" customHeight="1" x14ac:dyDescent="0.35">
      <c r="A117" s="51" t="s">
        <v>385</v>
      </c>
      <c r="B117" s="52" t="s">
        <v>253</v>
      </c>
      <c r="C117" s="53" t="s">
        <v>404</v>
      </c>
    </row>
    <row r="118" spans="1:3" ht="20" customHeight="1" x14ac:dyDescent="0.35">
      <c r="A118" s="51" t="s">
        <v>386</v>
      </c>
      <c r="B118" s="52" t="s">
        <v>254</v>
      </c>
      <c r="C118" s="53" t="s">
        <v>404</v>
      </c>
    </row>
    <row r="119" spans="1:3" ht="20" customHeight="1" x14ac:dyDescent="0.35">
      <c r="A119" s="51" t="s">
        <v>387</v>
      </c>
      <c r="B119" s="52" t="s">
        <v>255</v>
      </c>
      <c r="C119" s="53" t="s">
        <v>404</v>
      </c>
    </row>
    <row r="120" spans="1:3" ht="20" customHeight="1" x14ac:dyDescent="0.35">
      <c r="A120" s="51" t="s">
        <v>388</v>
      </c>
      <c r="B120" s="52" t="s">
        <v>256</v>
      </c>
      <c r="C120" s="53" t="s">
        <v>404</v>
      </c>
    </row>
    <row r="121" spans="1:3" ht="20" customHeight="1" x14ac:dyDescent="0.35">
      <c r="A121" s="51" t="s">
        <v>389</v>
      </c>
      <c r="B121" s="52" t="s">
        <v>257</v>
      </c>
      <c r="C121" s="53" t="s">
        <v>404</v>
      </c>
    </row>
    <row r="122" spans="1:3" ht="20" customHeight="1" x14ac:dyDescent="0.35">
      <c r="A122" s="51" t="s">
        <v>390</v>
      </c>
      <c r="B122" s="52" t="s">
        <v>258</v>
      </c>
      <c r="C122" s="53" t="s">
        <v>404</v>
      </c>
    </row>
    <row r="123" spans="1:3" ht="20" customHeight="1" x14ac:dyDescent="0.35">
      <c r="A123" s="51" t="s">
        <v>391</v>
      </c>
      <c r="B123" s="52" t="s">
        <v>259</v>
      </c>
      <c r="C123" s="53" t="s">
        <v>404</v>
      </c>
    </row>
    <row r="124" spans="1:3" ht="20" customHeight="1" x14ac:dyDescent="0.35">
      <c r="A124" s="51" t="s">
        <v>392</v>
      </c>
      <c r="B124" s="52" t="s">
        <v>260</v>
      </c>
      <c r="C124" s="53" t="s">
        <v>404</v>
      </c>
    </row>
    <row r="125" spans="1:3" ht="20" customHeight="1" x14ac:dyDescent="0.35">
      <c r="A125" s="51" t="s">
        <v>393</v>
      </c>
      <c r="B125" s="52" t="s">
        <v>261</v>
      </c>
      <c r="C125" s="53" t="s">
        <v>404</v>
      </c>
    </row>
    <row r="126" spans="1:3" ht="20" customHeight="1" x14ac:dyDescent="0.35">
      <c r="A126" s="51" t="s">
        <v>394</v>
      </c>
      <c r="B126" s="52" t="s">
        <v>262</v>
      </c>
      <c r="C126" s="53" t="s">
        <v>404</v>
      </c>
    </row>
    <row r="127" spans="1:3" ht="20" customHeight="1" x14ac:dyDescent="0.35">
      <c r="A127" s="51" t="s">
        <v>395</v>
      </c>
      <c r="B127" s="52" t="s">
        <v>263</v>
      </c>
      <c r="C127" s="53" t="s">
        <v>404</v>
      </c>
    </row>
    <row r="128" spans="1:3" ht="20" customHeight="1" x14ac:dyDescent="0.35">
      <c r="A128" s="51" t="s">
        <v>396</v>
      </c>
      <c r="B128" s="52" t="s">
        <v>264</v>
      </c>
      <c r="C128" s="53" t="s">
        <v>404</v>
      </c>
    </row>
    <row r="129" spans="1:3" ht="20" customHeight="1" x14ac:dyDescent="0.35">
      <c r="A129" s="51" t="s">
        <v>397</v>
      </c>
      <c r="B129" s="52" t="s">
        <v>265</v>
      </c>
      <c r="C129" s="53" t="s">
        <v>404</v>
      </c>
    </row>
    <row r="130" spans="1:3" ht="20" customHeight="1" x14ac:dyDescent="0.35">
      <c r="A130" s="51" t="s">
        <v>398</v>
      </c>
      <c r="B130" s="52" t="s">
        <v>266</v>
      </c>
      <c r="C130" s="53" t="s">
        <v>404</v>
      </c>
    </row>
    <row r="131" spans="1:3" ht="20" customHeight="1" x14ac:dyDescent="0.35">
      <c r="A131" s="51" t="s">
        <v>399</v>
      </c>
      <c r="B131" s="52" t="s">
        <v>267</v>
      </c>
      <c r="C131" s="53" t="s">
        <v>404</v>
      </c>
    </row>
    <row r="132" spans="1:3" ht="20" customHeight="1" x14ac:dyDescent="0.35">
      <c r="A132" s="51" t="s">
        <v>400</v>
      </c>
      <c r="B132" s="52" t="s">
        <v>268</v>
      </c>
      <c r="C132" s="53" t="s">
        <v>404</v>
      </c>
    </row>
    <row r="133" spans="1:3" ht="20" customHeight="1" x14ac:dyDescent="0.35">
      <c r="A133" s="51" t="s">
        <v>401</v>
      </c>
      <c r="B133" s="52" t="s">
        <v>269</v>
      </c>
      <c r="C133" s="53" t="s">
        <v>404</v>
      </c>
    </row>
  </sheetData>
  <sheetProtection algorithmName="SHA-512" hashValue="GXm29/HtSs8jeWWx+8ea9k/6Y+ga79WViigKSYVyr8pCsKluGOJXSvnRtD6S+tBFJPrHhWocR3GdYgXDgACakw==" saltValue="boPKnGW6AAVA77xUW53jJg==" spinCount="100000" sheet="1" objects="1" scenarios="1"/>
  <autoFilter ref="A1:C1" xr:uid="{00000000-0009-0000-0000-000005000000}"/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C122"/>
  <sheetViews>
    <sheetView workbookViewId="0">
      <selection activeCell="F12" sqref="F12"/>
    </sheetView>
  </sheetViews>
  <sheetFormatPr defaultRowHeight="14.5" x14ac:dyDescent="0.35"/>
  <cols>
    <col min="1" max="1" width="34.90625" style="119" customWidth="1"/>
    <col min="2" max="2" width="39.6328125" customWidth="1"/>
    <col min="3" max="3" width="29.81640625" customWidth="1"/>
  </cols>
  <sheetData>
    <row r="1" spans="1:3" x14ac:dyDescent="0.35">
      <c r="A1" t="s">
        <v>477</v>
      </c>
      <c r="B1" t="s">
        <v>478</v>
      </c>
      <c r="C1" s="119" t="s">
        <v>479</v>
      </c>
    </row>
    <row r="2" spans="1:3" x14ac:dyDescent="0.35">
      <c r="A2" s="120"/>
      <c r="B2" s="121" t="s">
        <v>430</v>
      </c>
      <c r="C2" s="120"/>
    </row>
    <row r="3" spans="1:3" x14ac:dyDescent="0.35">
      <c r="A3" s="119" t="s">
        <v>431</v>
      </c>
      <c r="B3" t="s">
        <v>432</v>
      </c>
      <c r="C3" t="s">
        <v>84</v>
      </c>
    </row>
    <row r="4" spans="1:3" x14ac:dyDescent="0.35">
      <c r="A4" s="120"/>
      <c r="B4" s="121" t="s">
        <v>480</v>
      </c>
      <c r="C4" s="122"/>
    </row>
    <row r="5" spans="1:3" x14ac:dyDescent="0.35">
      <c r="A5" s="123" t="s">
        <v>433</v>
      </c>
      <c r="B5" s="124" t="s">
        <v>434</v>
      </c>
      <c r="C5" s="124" t="s">
        <v>82</v>
      </c>
    </row>
    <row r="6" spans="1:3" x14ac:dyDescent="0.35">
      <c r="A6" s="123" t="s">
        <v>45</v>
      </c>
      <c r="B6" s="124" t="s">
        <v>481</v>
      </c>
      <c r="C6" s="124" t="s">
        <v>56</v>
      </c>
    </row>
    <row r="7" spans="1:3" x14ac:dyDescent="0.35">
      <c r="A7" s="120"/>
      <c r="B7" s="121" t="s">
        <v>63</v>
      </c>
      <c r="C7" s="122"/>
    </row>
    <row r="8" spans="1:3" ht="29" x14ac:dyDescent="0.35">
      <c r="A8" s="123" t="s">
        <v>482</v>
      </c>
      <c r="B8" s="124" t="s">
        <v>50</v>
      </c>
      <c r="C8" s="123" t="s">
        <v>483</v>
      </c>
    </row>
    <row r="9" spans="1:3" x14ac:dyDescent="0.35">
      <c r="A9" s="123" t="s">
        <v>51</v>
      </c>
      <c r="B9" s="124" t="s">
        <v>51</v>
      </c>
      <c r="C9" s="124" t="s">
        <v>52</v>
      </c>
    </row>
    <row r="10" spans="1:3" x14ac:dyDescent="0.35">
      <c r="A10" s="123" t="s">
        <v>53</v>
      </c>
      <c r="B10" s="124" t="s">
        <v>53</v>
      </c>
      <c r="C10" s="124" t="s">
        <v>56</v>
      </c>
    </row>
    <row r="11" spans="1:3" x14ac:dyDescent="0.35">
      <c r="A11" s="123" t="s">
        <v>54</v>
      </c>
      <c r="B11" s="124" t="s">
        <v>55</v>
      </c>
      <c r="C11" s="124" t="s">
        <v>56</v>
      </c>
    </row>
    <row r="12" spans="1:3" x14ac:dyDescent="0.35">
      <c r="A12" s="123" t="s">
        <v>57</v>
      </c>
      <c r="B12" s="124" t="s">
        <v>57</v>
      </c>
      <c r="C12" s="124" t="s">
        <v>56</v>
      </c>
    </row>
    <row r="13" spans="1:3" x14ac:dyDescent="0.35">
      <c r="A13" s="123" t="s">
        <v>58</v>
      </c>
      <c r="B13" s="124" t="s">
        <v>58</v>
      </c>
      <c r="C13" s="124" t="s">
        <v>56</v>
      </c>
    </row>
    <row r="14" spans="1:3" x14ac:dyDescent="0.35">
      <c r="A14" s="123" t="s">
        <v>484</v>
      </c>
      <c r="B14" s="124" t="s">
        <v>484</v>
      </c>
      <c r="C14" s="124" t="s">
        <v>52</v>
      </c>
    </row>
    <row r="15" spans="1:3" ht="29" x14ac:dyDescent="0.35">
      <c r="A15" s="123" t="s">
        <v>485</v>
      </c>
      <c r="B15" s="124" t="s">
        <v>59</v>
      </c>
      <c r="C15" s="124" t="s">
        <v>56</v>
      </c>
    </row>
    <row r="16" spans="1:3" x14ac:dyDescent="0.35">
      <c r="A16" s="123" t="s">
        <v>60</v>
      </c>
      <c r="B16" s="124" t="s">
        <v>60</v>
      </c>
      <c r="C16" s="124" t="s">
        <v>56</v>
      </c>
    </row>
    <row r="17" spans="1:3" x14ac:dyDescent="0.35">
      <c r="A17" s="123" t="s">
        <v>49</v>
      </c>
      <c r="B17" s="124" t="s">
        <v>61</v>
      </c>
      <c r="C17" s="124" t="s">
        <v>56</v>
      </c>
    </row>
    <row r="18" spans="1:3" ht="29" x14ac:dyDescent="0.35">
      <c r="A18" s="123" t="s">
        <v>486</v>
      </c>
      <c r="B18" s="124" t="s">
        <v>62</v>
      </c>
      <c r="C18" s="124" t="s">
        <v>56</v>
      </c>
    </row>
    <row r="19" spans="1:3" ht="29" x14ac:dyDescent="0.35">
      <c r="A19" s="123" t="s">
        <v>487</v>
      </c>
      <c r="B19" s="124" t="s">
        <v>488</v>
      </c>
      <c r="C19" s="124" t="s">
        <v>56</v>
      </c>
    </row>
    <row r="20" spans="1:3" x14ac:dyDescent="0.35">
      <c r="A20" s="120"/>
      <c r="B20" s="121" t="s">
        <v>489</v>
      </c>
      <c r="C20" s="122"/>
    </row>
    <row r="21" spans="1:3" ht="29" x14ac:dyDescent="0.35">
      <c r="A21" s="123" t="s">
        <v>64</v>
      </c>
      <c r="B21" s="124" t="s">
        <v>65</v>
      </c>
      <c r="C21" s="123" t="s">
        <v>490</v>
      </c>
    </row>
    <row r="22" spans="1:3" ht="29" x14ac:dyDescent="0.35">
      <c r="A22" s="123" t="s">
        <v>67</v>
      </c>
      <c r="B22" s="123" t="s">
        <v>491</v>
      </c>
      <c r="C22" s="123" t="s">
        <v>492</v>
      </c>
    </row>
    <row r="23" spans="1:3" x14ac:dyDescent="0.35">
      <c r="A23" s="123" t="s">
        <v>68</v>
      </c>
      <c r="B23" s="124" t="s">
        <v>69</v>
      </c>
      <c r="C23" s="124" t="s">
        <v>66</v>
      </c>
    </row>
    <row r="24" spans="1:3" ht="29" x14ac:dyDescent="0.35">
      <c r="A24" s="123" t="s">
        <v>493</v>
      </c>
      <c r="B24" s="124" t="s">
        <v>70</v>
      </c>
      <c r="C24" s="123" t="s">
        <v>490</v>
      </c>
    </row>
    <row r="25" spans="1:3" x14ac:dyDescent="0.35">
      <c r="A25" s="123" t="s">
        <v>435</v>
      </c>
      <c r="B25" s="124" t="s">
        <v>436</v>
      </c>
      <c r="C25" s="124" t="s">
        <v>66</v>
      </c>
    </row>
    <row r="26" spans="1:3" x14ac:dyDescent="0.35">
      <c r="A26" s="123" t="s">
        <v>71</v>
      </c>
      <c r="B26" s="124" t="s">
        <v>72</v>
      </c>
      <c r="C26" s="124" t="s">
        <v>56</v>
      </c>
    </row>
    <row r="27" spans="1:3" x14ac:dyDescent="0.35">
      <c r="A27" s="123" t="s">
        <v>73</v>
      </c>
      <c r="B27" s="124" t="s">
        <v>74</v>
      </c>
      <c r="C27" s="124" t="s">
        <v>56</v>
      </c>
    </row>
    <row r="28" spans="1:3" x14ac:dyDescent="0.35">
      <c r="A28" s="120"/>
      <c r="B28" s="121" t="s">
        <v>494</v>
      </c>
      <c r="C28" s="122"/>
    </row>
    <row r="29" spans="1:3" x14ac:dyDescent="0.35">
      <c r="A29" s="119" t="s">
        <v>75</v>
      </c>
      <c r="B29" t="s">
        <v>76</v>
      </c>
      <c r="C29" t="s">
        <v>77</v>
      </c>
    </row>
    <row r="30" spans="1:3" x14ac:dyDescent="0.35">
      <c r="A30" s="120"/>
      <c r="B30" s="121" t="s">
        <v>495</v>
      </c>
      <c r="C30" s="122"/>
    </row>
    <row r="31" spans="1:3" ht="130.5" x14ac:dyDescent="0.35">
      <c r="A31" s="119" t="s">
        <v>496</v>
      </c>
      <c r="C31" s="119" t="s">
        <v>497</v>
      </c>
    </row>
    <row r="32" spans="1:3" x14ac:dyDescent="0.35">
      <c r="A32" s="120"/>
      <c r="B32" s="121" t="s">
        <v>498</v>
      </c>
      <c r="C32" s="120"/>
    </row>
    <row r="33" spans="1:3" ht="29" x14ac:dyDescent="0.35">
      <c r="A33" s="123" t="s">
        <v>499</v>
      </c>
      <c r="B33" s="124" t="s">
        <v>78</v>
      </c>
      <c r="C33" s="124" t="s">
        <v>79</v>
      </c>
    </row>
    <row r="34" spans="1:3" x14ac:dyDescent="0.35">
      <c r="A34" s="123" t="s">
        <v>437</v>
      </c>
      <c r="B34" s="124" t="s">
        <v>438</v>
      </c>
      <c r="C34" s="124" t="s">
        <v>82</v>
      </c>
    </row>
    <row r="35" spans="1:3" x14ac:dyDescent="0.35">
      <c r="A35" s="123" t="s">
        <v>439</v>
      </c>
      <c r="B35" s="124" t="s">
        <v>440</v>
      </c>
      <c r="C35" s="124" t="s">
        <v>82</v>
      </c>
    </row>
    <row r="36" spans="1:3" x14ac:dyDescent="0.35">
      <c r="A36" s="123" t="s">
        <v>80</v>
      </c>
      <c r="B36" s="124" t="s">
        <v>81</v>
      </c>
      <c r="C36" s="124" t="s">
        <v>500</v>
      </c>
    </row>
    <row r="37" spans="1:3" x14ac:dyDescent="0.35">
      <c r="A37" s="123" t="s">
        <v>501</v>
      </c>
      <c r="B37" s="124" t="s">
        <v>502</v>
      </c>
      <c r="C37" s="124" t="s">
        <v>66</v>
      </c>
    </row>
    <row r="38" spans="1:3" ht="29" x14ac:dyDescent="0.35">
      <c r="A38" s="123" t="s">
        <v>503</v>
      </c>
      <c r="B38" s="124" t="s">
        <v>83</v>
      </c>
      <c r="C38" s="124" t="s">
        <v>84</v>
      </c>
    </row>
    <row r="39" spans="1:3" x14ac:dyDescent="0.35">
      <c r="A39" s="123" t="s">
        <v>85</v>
      </c>
      <c r="B39" s="124" t="s">
        <v>86</v>
      </c>
      <c r="C39" s="124" t="s">
        <v>84</v>
      </c>
    </row>
    <row r="40" spans="1:3" x14ac:dyDescent="0.35">
      <c r="A40" s="123" t="s">
        <v>87</v>
      </c>
      <c r="B40" s="124" t="s">
        <v>88</v>
      </c>
      <c r="C40" s="124" t="s">
        <v>56</v>
      </c>
    </row>
    <row r="41" spans="1:3" x14ac:dyDescent="0.35">
      <c r="A41" s="123" t="s">
        <v>89</v>
      </c>
      <c r="B41" s="124" t="s">
        <v>90</v>
      </c>
      <c r="C41" s="124" t="s">
        <v>504</v>
      </c>
    </row>
    <row r="42" spans="1:3" x14ac:dyDescent="0.35">
      <c r="A42" s="123" t="s">
        <v>91</v>
      </c>
      <c r="B42" s="124" t="s">
        <v>92</v>
      </c>
      <c r="C42" s="124" t="s">
        <v>79</v>
      </c>
    </row>
    <row r="43" spans="1:3" x14ac:dyDescent="0.35">
      <c r="A43" s="123" t="s">
        <v>441</v>
      </c>
      <c r="B43" s="124" t="s">
        <v>442</v>
      </c>
      <c r="C43" s="124" t="s">
        <v>84</v>
      </c>
    </row>
    <row r="44" spans="1:3" x14ac:dyDescent="0.35">
      <c r="A44" s="123" t="s">
        <v>443</v>
      </c>
      <c r="B44" s="124" t="s">
        <v>444</v>
      </c>
      <c r="C44" s="124" t="s">
        <v>84</v>
      </c>
    </row>
    <row r="45" spans="1:3" x14ac:dyDescent="0.35">
      <c r="A45" s="123" t="s">
        <v>445</v>
      </c>
      <c r="B45" s="124" t="s">
        <v>446</v>
      </c>
      <c r="C45" s="124" t="s">
        <v>82</v>
      </c>
    </row>
    <row r="46" spans="1:3" x14ac:dyDescent="0.35">
      <c r="A46" s="123" t="s">
        <v>447</v>
      </c>
      <c r="B46" s="124" t="s">
        <v>447</v>
      </c>
      <c r="C46" s="124" t="s">
        <v>505</v>
      </c>
    </row>
    <row r="47" spans="1:3" x14ac:dyDescent="0.35">
      <c r="A47" s="123" t="s">
        <v>448</v>
      </c>
      <c r="B47" s="124" t="s">
        <v>449</v>
      </c>
      <c r="C47" s="124" t="s">
        <v>82</v>
      </c>
    </row>
    <row r="48" spans="1:3" x14ac:dyDescent="0.35">
      <c r="A48" s="123" t="s">
        <v>450</v>
      </c>
      <c r="B48" s="124" t="s">
        <v>451</v>
      </c>
      <c r="C48" s="124" t="s">
        <v>82</v>
      </c>
    </row>
    <row r="49" spans="1:3" ht="29" x14ac:dyDescent="0.35">
      <c r="A49" s="123" t="s">
        <v>506</v>
      </c>
      <c r="B49" s="124" t="s">
        <v>507</v>
      </c>
      <c r="C49" s="124" t="s">
        <v>500</v>
      </c>
    </row>
    <row r="50" spans="1:3" x14ac:dyDescent="0.35">
      <c r="A50" s="123" t="s">
        <v>93</v>
      </c>
      <c r="B50" s="124" t="s">
        <v>94</v>
      </c>
      <c r="C50" s="124" t="s">
        <v>56</v>
      </c>
    </row>
    <row r="51" spans="1:3" x14ac:dyDescent="0.35">
      <c r="A51" s="120"/>
      <c r="B51" s="121" t="s">
        <v>508</v>
      </c>
      <c r="C51" s="122"/>
    </row>
    <row r="52" spans="1:3" x14ac:dyDescent="0.35">
      <c r="A52" s="123" t="s">
        <v>509</v>
      </c>
      <c r="B52" s="124" t="s">
        <v>510</v>
      </c>
      <c r="C52" s="124" t="s">
        <v>511</v>
      </c>
    </row>
    <row r="53" spans="1:3" ht="29" x14ac:dyDescent="0.35">
      <c r="A53" s="123" t="s">
        <v>512</v>
      </c>
      <c r="B53" s="124" t="s">
        <v>95</v>
      </c>
      <c r="C53" s="124" t="s">
        <v>96</v>
      </c>
    </row>
    <row r="54" spans="1:3" x14ac:dyDescent="0.35">
      <c r="A54" s="120"/>
      <c r="B54" s="121" t="s">
        <v>513</v>
      </c>
      <c r="C54" s="122"/>
    </row>
    <row r="55" spans="1:3" ht="29" x14ac:dyDescent="0.35">
      <c r="A55" s="119" t="s">
        <v>514</v>
      </c>
      <c r="B55" t="s">
        <v>515</v>
      </c>
      <c r="C55" s="119" t="s">
        <v>516</v>
      </c>
    </row>
    <row r="56" spans="1:3" x14ac:dyDescent="0.35">
      <c r="A56" s="120"/>
      <c r="B56" s="121" t="s">
        <v>517</v>
      </c>
      <c r="C56" s="120"/>
    </row>
    <row r="57" spans="1:3" ht="29" x14ac:dyDescent="0.35">
      <c r="A57" s="119" t="s">
        <v>97</v>
      </c>
      <c r="B57" t="s">
        <v>98</v>
      </c>
      <c r="C57" s="119" t="s">
        <v>518</v>
      </c>
    </row>
    <row r="58" spans="1:3" x14ac:dyDescent="0.35">
      <c r="A58" s="120"/>
      <c r="B58" s="121" t="s">
        <v>519</v>
      </c>
      <c r="C58" s="120"/>
    </row>
    <row r="59" spans="1:3" ht="29" x14ac:dyDescent="0.35">
      <c r="A59" s="123" t="s">
        <v>99</v>
      </c>
      <c r="B59" s="124" t="s">
        <v>100</v>
      </c>
      <c r="C59" s="123" t="s">
        <v>520</v>
      </c>
    </row>
    <row r="60" spans="1:3" ht="29" x14ac:dyDescent="0.35">
      <c r="A60" s="123" t="s">
        <v>521</v>
      </c>
      <c r="B60" s="124" t="s">
        <v>522</v>
      </c>
      <c r="C60" s="124" t="s">
        <v>77</v>
      </c>
    </row>
    <row r="61" spans="1:3" ht="29" x14ac:dyDescent="0.35">
      <c r="A61" s="123" t="s">
        <v>118</v>
      </c>
      <c r="B61" s="124" t="s">
        <v>452</v>
      </c>
      <c r="C61" s="123" t="s">
        <v>520</v>
      </c>
    </row>
    <row r="62" spans="1:3" x14ac:dyDescent="0.35">
      <c r="A62" s="120"/>
      <c r="B62" s="121" t="s">
        <v>523</v>
      </c>
      <c r="C62" s="120"/>
    </row>
    <row r="63" spans="1:3" x14ac:dyDescent="0.35">
      <c r="A63" s="123" t="s">
        <v>524</v>
      </c>
      <c r="B63" s="124" t="s">
        <v>101</v>
      </c>
      <c r="C63" s="124" t="s">
        <v>77</v>
      </c>
    </row>
    <row r="64" spans="1:3" ht="29" x14ac:dyDescent="0.35">
      <c r="A64" s="123" t="s">
        <v>525</v>
      </c>
      <c r="B64" s="124" t="s">
        <v>526</v>
      </c>
      <c r="C64" s="123" t="s">
        <v>527</v>
      </c>
    </row>
    <row r="65" spans="1:3" x14ac:dyDescent="0.35">
      <c r="A65" s="120"/>
      <c r="B65" s="121" t="s">
        <v>102</v>
      </c>
      <c r="C65" s="120"/>
    </row>
    <row r="66" spans="1:3" x14ac:dyDescent="0.35">
      <c r="A66" s="123" t="s">
        <v>103</v>
      </c>
      <c r="B66" s="124" t="s">
        <v>528</v>
      </c>
      <c r="C66" s="124" t="s">
        <v>56</v>
      </c>
    </row>
    <row r="67" spans="1:3" x14ac:dyDescent="0.35">
      <c r="A67" s="123" t="s">
        <v>104</v>
      </c>
      <c r="B67" s="124" t="s">
        <v>105</v>
      </c>
      <c r="C67" s="124" t="s">
        <v>529</v>
      </c>
    </row>
    <row r="68" spans="1:3" x14ac:dyDescent="0.35">
      <c r="A68" s="123" t="s">
        <v>530</v>
      </c>
      <c r="B68" s="124" t="s">
        <v>531</v>
      </c>
      <c r="C68" s="124" t="s">
        <v>77</v>
      </c>
    </row>
    <row r="69" spans="1:3" x14ac:dyDescent="0.35">
      <c r="A69" s="123" t="s">
        <v>106</v>
      </c>
      <c r="B69" s="124" t="s">
        <v>107</v>
      </c>
      <c r="C69" s="124" t="s">
        <v>56</v>
      </c>
    </row>
    <row r="70" spans="1:3" x14ac:dyDescent="0.35">
      <c r="A70" s="123" t="s">
        <v>109</v>
      </c>
      <c r="B70" s="124" t="s">
        <v>109</v>
      </c>
      <c r="C70" s="124" t="s">
        <v>56</v>
      </c>
    </row>
    <row r="71" spans="1:3" x14ac:dyDescent="0.35">
      <c r="A71" s="120"/>
      <c r="B71" s="121" t="s">
        <v>532</v>
      </c>
      <c r="C71" s="122"/>
    </row>
    <row r="72" spans="1:3" x14ac:dyDescent="0.35">
      <c r="A72" s="123" t="s">
        <v>453</v>
      </c>
      <c r="B72" s="124" t="s">
        <v>454</v>
      </c>
      <c r="C72" s="124" t="s">
        <v>77</v>
      </c>
    </row>
    <row r="73" spans="1:3" x14ac:dyDescent="0.35">
      <c r="A73" s="123" t="s">
        <v>110</v>
      </c>
      <c r="B73" s="124" t="s">
        <v>111</v>
      </c>
      <c r="C73" s="124" t="s">
        <v>77</v>
      </c>
    </row>
    <row r="74" spans="1:3" x14ac:dyDescent="0.35">
      <c r="A74" s="123" t="s">
        <v>112</v>
      </c>
      <c r="B74" s="124" t="s">
        <v>533</v>
      </c>
      <c r="C74" s="124" t="s">
        <v>77</v>
      </c>
    </row>
    <row r="75" spans="1:3" x14ac:dyDescent="0.35">
      <c r="A75" s="120"/>
      <c r="B75" s="121" t="s">
        <v>455</v>
      </c>
      <c r="C75" s="122"/>
    </row>
    <row r="76" spans="1:3" ht="29" x14ac:dyDescent="0.35">
      <c r="A76" s="123" t="s">
        <v>534</v>
      </c>
      <c r="B76" s="124" t="s">
        <v>456</v>
      </c>
      <c r="C76" s="123" t="s">
        <v>483</v>
      </c>
    </row>
    <row r="77" spans="1:3" x14ac:dyDescent="0.35">
      <c r="A77" s="120"/>
      <c r="B77" s="121" t="s">
        <v>535</v>
      </c>
      <c r="C77" s="120"/>
    </row>
    <row r="78" spans="1:3" ht="29" x14ac:dyDescent="0.35">
      <c r="A78" s="123" t="s">
        <v>536</v>
      </c>
      <c r="B78" s="124" t="s">
        <v>113</v>
      </c>
      <c r="C78" s="124" t="s">
        <v>108</v>
      </c>
    </row>
    <row r="79" spans="1:3" x14ac:dyDescent="0.35">
      <c r="A79" s="123" t="s">
        <v>457</v>
      </c>
      <c r="B79" s="124" t="s">
        <v>458</v>
      </c>
      <c r="C79" s="124" t="s">
        <v>77</v>
      </c>
    </row>
    <row r="80" spans="1:3" x14ac:dyDescent="0.35">
      <c r="A80" s="123" t="s">
        <v>537</v>
      </c>
      <c r="B80" s="124" t="s">
        <v>537</v>
      </c>
      <c r="C80" s="124" t="s">
        <v>108</v>
      </c>
    </row>
    <row r="81" spans="1:3" x14ac:dyDescent="0.35">
      <c r="A81" s="120"/>
      <c r="B81" s="121" t="s">
        <v>459</v>
      </c>
      <c r="C81" s="122"/>
    </row>
    <row r="82" spans="1:3" x14ac:dyDescent="0.35">
      <c r="A82" s="123" t="s">
        <v>460</v>
      </c>
      <c r="B82" s="124" t="s">
        <v>461</v>
      </c>
      <c r="C82" s="124" t="s">
        <v>77</v>
      </c>
    </row>
    <row r="83" spans="1:3" x14ac:dyDescent="0.35">
      <c r="A83" s="120"/>
      <c r="B83" s="121" t="s">
        <v>538</v>
      </c>
      <c r="C83" s="122"/>
    </row>
    <row r="84" spans="1:3" x14ac:dyDescent="0.35">
      <c r="A84" s="123" t="s">
        <v>114</v>
      </c>
      <c r="B84" s="124" t="s">
        <v>115</v>
      </c>
      <c r="C84" s="124" t="s">
        <v>56</v>
      </c>
    </row>
    <row r="85" spans="1:3" x14ac:dyDescent="0.35">
      <c r="A85" s="120"/>
      <c r="B85" s="121" t="s">
        <v>539</v>
      </c>
      <c r="C85" s="122"/>
    </row>
    <row r="86" spans="1:3" x14ac:dyDescent="0.35">
      <c r="A86" s="123" t="s">
        <v>462</v>
      </c>
      <c r="B86" s="124" t="s">
        <v>463</v>
      </c>
      <c r="C86" s="124" t="s">
        <v>77</v>
      </c>
    </row>
    <row r="87" spans="1:3" x14ac:dyDescent="0.35">
      <c r="A87" s="123" t="s">
        <v>116</v>
      </c>
      <c r="B87" s="124" t="s">
        <v>117</v>
      </c>
      <c r="C87" s="124" t="s">
        <v>77</v>
      </c>
    </row>
    <row r="88" spans="1:3" ht="29" x14ac:dyDescent="0.35">
      <c r="A88" s="123" t="s">
        <v>540</v>
      </c>
      <c r="B88" s="123" t="s">
        <v>541</v>
      </c>
      <c r="C88" s="123" t="s">
        <v>542</v>
      </c>
    </row>
    <row r="89" spans="1:3" ht="29" x14ac:dyDescent="0.35">
      <c r="A89" s="123" t="s">
        <v>543</v>
      </c>
      <c r="B89" s="124" t="s">
        <v>544</v>
      </c>
      <c r="C89" s="124" t="s">
        <v>77</v>
      </c>
    </row>
    <row r="90" spans="1:3" x14ac:dyDescent="0.35">
      <c r="A90" s="120"/>
      <c r="B90" s="121" t="s">
        <v>464</v>
      </c>
      <c r="C90" s="122"/>
    </row>
    <row r="91" spans="1:3" x14ac:dyDescent="0.35">
      <c r="A91" s="119" t="s">
        <v>545</v>
      </c>
      <c r="B91" t="s">
        <v>465</v>
      </c>
      <c r="C91" t="s">
        <v>546</v>
      </c>
    </row>
    <row r="92" spans="1:3" x14ac:dyDescent="0.35">
      <c r="A92" s="120"/>
      <c r="B92" s="121" t="s">
        <v>547</v>
      </c>
      <c r="C92" s="122"/>
    </row>
    <row r="93" spans="1:3" x14ac:dyDescent="0.35">
      <c r="A93" s="123" t="s">
        <v>548</v>
      </c>
      <c r="B93" s="124" t="s">
        <v>549</v>
      </c>
      <c r="C93" s="124" t="s">
        <v>84</v>
      </c>
    </row>
    <row r="94" spans="1:3" x14ac:dyDescent="0.35">
      <c r="A94" s="123" t="s">
        <v>466</v>
      </c>
      <c r="B94" s="124" t="s">
        <v>467</v>
      </c>
      <c r="C94" s="124" t="s">
        <v>77</v>
      </c>
    </row>
    <row r="95" spans="1:3" x14ac:dyDescent="0.35">
      <c r="A95" s="123" t="s">
        <v>119</v>
      </c>
      <c r="B95" s="124" t="s">
        <v>120</v>
      </c>
      <c r="C95" s="124" t="s">
        <v>77</v>
      </c>
    </row>
    <row r="96" spans="1:3" x14ac:dyDescent="0.35">
      <c r="A96" s="120"/>
      <c r="B96" s="121" t="s">
        <v>550</v>
      </c>
      <c r="C96" s="122"/>
    </row>
    <row r="97" spans="1:3" x14ac:dyDescent="0.35">
      <c r="A97" s="123" t="s">
        <v>121</v>
      </c>
      <c r="B97" s="124" t="s">
        <v>121</v>
      </c>
      <c r="C97" s="124" t="s">
        <v>52</v>
      </c>
    </row>
    <row r="98" spans="1:3" ht="43.5" x14ac:dyDescent="0.35">
      <c r="A98" s="123" t="s">
        <v>122</v>
      </c>
      <c r="B98" s="124" t="s">
        <v>122</v>
      </c>
      <c r="C98" s="123" t="s">
        <v>551</v>
      </c>
    </row>
    <row r="99" spans="1:3" x14ac:dyDescent="0.35">
      <c r="A99" s="120"/>
      <c r="B99" s="121" t="s">
        <v>552</v>
      </c>
      <c r="C99" s="120"/>
    </row>
    <row r="100" spans="1:3" ht="29" x14ac:dyDescent="0.35">
      <c r="A100" s="123" t="s">
        <v>553</v>
      </c>
      <c r="B100" s="124" t="s">
        <v>123</v>
      </c>
      <c r="C100" s="123" t="s">
        <v>483</v>
      </c>
    </row>
    <row r="101" spans="1:3" x14ac:dyDescent="0.35">
      <c r="A101" s="120"/>
      <c r="B101" s="121" t="s">
        <v>554</v>
      </c>
      <c r="C101" s="120"/>
    </row>
    <row r="102" spans="1:3" ht="29" x14ac:dyDescent="0.35">
      <c r="A102" s="123" t="s">
        <v>124</v>
      </c>
      <c r="B102" s="123" t="s">
        <v>555</v>
      </c>
      <c r="C102" s="124" t="s">
        <v>56</v>
      </c>
    </row>
    <row r="103" spans="1:3" x14ac:dyDescent="0.35">
      <c r="A103" s="123" t="s">
        <v>468</v>
      </c>
      <c r="B103" s="124" t="s">
        <v>469</v>
      </c>
      <c r="C103" s="124" t="s">
        <v>556</v>
      </c>
    </row>
    <row r="104" spans="1:3" x14ac:dyDescent="0.35">
      <c r="A104" s="123" t="s">
        <v>470</v>
      </c>
      <c r="B104" s="124" t="s">
        <v>471</v>
      </c>
      <c r="C104" s="124" t="s">
        <v>52</v>
      </c>
    </row>
    <row r="105" spans="1:3" x14ac:dyDescent="0.35">
      <c r="A105" s="120"/>
      <c r="B105" s="121" t="s">
        <v>557</v>
      </c>
      <c r="C105" s="122"/>
    </row>
    <row r="106" spans="1:3" x14ac:dyDescent="0.35">
      <c r="A106" s="123" t="s">
        <v>125</v>
      </c>
      <c r="B106" s="124" t="s">
        <v>126</v>
      </c>
      <c r="C106" s="124" t="s">
        <v>56</v>
      </c>
    </row>
    <row r="107" spans="1:3" x14ac:dyDescent="0.35">
      <c r="A107" s="120"/>
      <c r="B107" s="121" t="s">
        <v>558</v>
      </c>
      <c r="C107" s="122"/>
    </row>
    <row r="108" spans="1:3" ht="29" x14ac:dyDescent="0.35">
      <c r="A108" s="123" t="s">
        <v>472</v>
      </c>
      <c r="B108" s="124" t="s">
        <v>69</v>
      </c>
      <c r="C108" s="123" t="s">
        <v>559</v>
      </c>
    </row>
    <row r="109" spans="1:3" x14ac:dyDescent="0.35">
      <c r="A109" s="119" t="s">
        <v>127</v>
      </c>
      <c r="B109" t="s">
        <v>70</v>
      </c>
      <c r="C109" t="s">
        <v>56</v>
      </c>
    </row>
    <row r="110" spans="1:3" x14ac:dyDescent="0.35">
      <c r="A110" s="120"/>
      <c r="B110" s="121" t="s">
        <v>560</v>
      </c>
      <c r="C110" s="122"/>
    </row>
    <row r="111" spans="1:3" x14ac:dyDescent="0.35">
      <c r="A111" s="123" t="s">
        <v>128</v>
      </c>
      <c r="B111" s="124" t="s">
        <v>129</v>
      </c>
      <c r="C111" s="124" t="s">
        <v>52</v>
      </c>
    </row>
    <row r="112" spans="1:3" x14ac:dyDescent="0.35">
      <c r="A112" s="123" t="s">
        <v>130</v>
      </c>
      <c r="B112" s="124" t="s">
        <v>131</v>
      </c>
      <c r="C112" s="124" t="s">
        <v>77</v>
      </c>
    </row>
    <row r="113" spans="1:3" ht="43.5" x14ac:dyDescent="0.35">
      <c r="A113" s="123" t="s">
        <v>525</v>
      </c>
      <c r="B113" s="123" t="s">
        <v>561</v>
      </c>
      <c r="C113" s="123" t="s">
        <v>527</v>
      </c>
    </row>
    <row r="114" spans="1:3" x14ac:dyDescent="0.35">
      <c r="A114" s="120"/>
      <c r="B114" s="121" t="s">
        <v>562</v>
      </c>
      <c r="C114" s="120"/>
    </row>
    <row r="115" spans="1:3" ht="29" x14ac:dyDescent="0.35">
      <c r="A115" s="123" t="s">
        <v>473</v>
      </c>
      <c r="B115" s="124" t="s">
        <v>474</v>
      </c>
      <c r="C115" s="123" t="s">
        <v>563</v>
      </c>
    </row>
    <row r="116" spans="1:3" ht="29" x14ac:dyDescent="0.35">
      <c r="A116" s="123" t="s">
        <v>564</v>
      </c>
      <c r="B116" s="124" t="s">
        <v>565</v>
      </c>
      <c r="C116" s="123" t="s">
        <v>563</v>
      </c>
    </row>
    <row r="117" spans="1:3" x14ac:dyDescent="0.35">
      <c r="A117" s="120"/>
      <c r="B117" s="121" t="s">
        <v>565</v>
      </c>
      <c r="C117" s="120"/>
    </row>
    <row r="118" spans="1:3" ht="29" x14ac:dyDescent="0.35">
      <c r="A118" s="123" t="s">
        <v>566</v>
      </c>
      <c r="B118" s="124" t="s">
        <v>475</v>
      </c>
      <c r="C118" s="124" t="s">
        <v>77</v>
      </c>
    </row>
    <row r="119" spans="1:3" ht="29" x14ac:dyDescent="0.35">
      <c r="A119" s="123" t="s">
        <v>132</v>
      </c>
      <c r="B119" s="124" t="s">
        <v>133</v>
      </c>
      <c r="C119" s="123" t="s">
        <v>567</v>
      </c>
    </row>
    <row r="120" spans="1:3" x14ac:dyDescent="0.35">
      <c r="A120" s="120"/>
      <c r="B120" s="125" t="s">
        <v>568</v>
      </c>
      <c r="C120" s="126"/>
    </row>
    <row r="121" spans="1:3" x14ac:dyDescent="0.35">
      <c r="A121" s="123" t="s">
        <v>134</v>
      </c>
      <c r="B121" s="124" t="s">
        <v>135</v>
      </c>
      <c r="C121" s="124" t="s">
        <v>108</v>
      </c>
    </row>
    <row r="122" spans="1:3" x14ac:dyDescent="0.35">
      <c r="A122" s="123" t="s">
        <v>136</v>
      </c>
      <c r="B122" s="124" t="s">
        <v>137</v>
      </c>
      <c r="C122" s="124" t="s">
        <v>56</v>
      </c>
    </row>
  </sheetData>
  <sheetProtection algorithmName="SHA-512" hashValue="5SpjANlp9wzcry7iDWc3tz9uNCtIdwWBXwXnPvSJjN2fr6Nbt9FGa3k9WDHjDLj4aQOw3/nmjPvpoT3nIThQpw==" saltValue="/gyOUeJM1vwOYrFyZGD55w==" spinCount="100000" sheet="1" objects="1" scenarios="1"/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G A A B Q S w M E F A A C A A g A c 0 4 j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B z T i N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4 j W F t v W e U X A w A A f y 0 A A B M A H A B G b 3 J t d W x h c y 9 T Z W N 0 a W 9 u M S 5 t I K I Y A C i g F A A A A A A A A A A A A A A A A A A A A A A A A A A A A M 2 a T 2 v i U B R H 9 4 L f I a Q b h V S 8 9 y U x m e J i s A x 0 N W X a r m o X a X 1 t p T E R k w 4 z i N 9 9 b P 0 z r / C b R e E y 9 7 k R T q L v e c g L n i S N f W j n d R V c 7 d 7 p r N v p d p r n Y m V n w U l 4 X d y X d j i k o H d Z P N n A 9 M N g H J S 2 7 X a C 7 e u q f l 0 9 2 C 2 5 n D 0 O 3 n d t e t / m p R 1 M 6 q q 1 V d v 0 w s m X 6 U 1 j V 8 3 0 Z V 6 W 8 6 K a n t v m p a 2 X 0 + q U z W m a D Z a z x 7 A f B b c X i 2 V p F 9 s P F W / T G I c 0 M O F d P 9 o N d J z G e D / m + v Z i N j 7 O L r z b 3 J 4 X b X G 3 3 / 0 k n D w X 1 d P 2 F 1 z / X t q 3 K b / v O b h e F V X z W K 8 W k 7 p 8 X V R v G 5 v e 4 U u i 9 T r c c Q q j o N 1 u C 1 r 7 q 9 1 E w Y H z P 7 j 5 w D f 9 b m d e w Y l A t + y H W 8 Z u W c I t a 7 k 1 f r g 1 2 K 2 R c G u 0 3 M Z + u I 2 x 2 1 j C b a z l N v H D b Y L d J h J u E y 2 3 q R 9 u U + w 2 l X C b a r k d 7 d 3 G u m 5 H 2 O 1 I w u 3 o s 2 4 / 6 z D z w 2 G G H W Y S D j O t 4 z P 3 w 2 2 O 3 e Y S b n M l t z T 0 w u 1 2 G s g t D Q X c 0 l D L 7 a G / E l 2 3 u L 9 I o r 9 I q 7 + I / X C L + 4 s k + o u 0 + o u M H 2 5 x f 5 F E f 5 F W f 1 H s h 1 v c X y T R X 6 T V X 5 T 4 4 R b 3 F 0 n 0 F 2 n 1 F 6 V + u M X 9 R R L 9 R V r 9 R S M / 3 O L + I o n + o k / 3 l 5 T b Q 5 e l u m 5 x l 5 F E l 5 F W l 1 H u h 1 v c Z S T R Z a T V Z T z 0 w i 3 j L m O J L m O t L m P y w y 3 u M p b o M t b q M m Y / 3 O I u Y 4 k u Y 6 0 u Y + O H W 9 x l L N F l r N V l H P v h F n c Z S 3 Q Z a 3 U Z J 3 6 4 x V 3 G E l 3 G W l 3 G q R 9 u c Z e x R J e x V p f x o c t G u m 5 x l 7 F E l 7 F W l 3 H m h 1 v c Z S z R Z a z V Z Z z 7 4 R Z 3 G U t 0 G W t 1 m R l 6 4 d b g L j M S X W a 0 u s y Q H 2 5 x l x m J L j P / u 8 u + L p e 2 m h H U u Z v t p F 7 c z y v b W 6 P H R i P 4 w K N D D a Q x p A m k K a T O I y k O z S D N E X V v b D v U u S X r U I b U Q B p D m k C a Q j q C 1 L l Q 6 d A c U f f i k E M J U o b U Q B p D m k C a Q u r 8 Z X J o B m m O q H u C j e C p Y d M / r r 8 f d l H / 3 B 7 l 3 9 t n u w p 2 y 6 T 5 u x C v b G k f 2 j 3 u 7 Y 7 7 y F 1 + z o o 7 L r K P C w u P c P Y H U E s B A i 0 A F A A C A A g A c 0 4 j W F I 5 3 / e j A A A A 9 w A A A B I A A A A A A A A A A A A A A A A A A A A A A E N v b m Z p Z y 9 Q Y W N r Y W d l L n h t b F B L A Q I t A B Q A A g A I A H N O I 1 g P y u m r p A A A A O k A A A A T A A A A A A A A A A A A A A A A A O 8 A A A B b Q 2 9 u d G V u d F 9 U e X B l c 1 0 u e G 1 s U E s B A i 0 A F A A C A A g A c 0 4 j W F t v W e U X A w A A f y 0 A A B M A A A A A A A A A A A A A A A A A 4 A E A A E Z v c m 1 1 b G F z L 1 N l Y 3 R p b 2 4 x L m 1 Q S w U G A A A A A A M A A w D C A A A A R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u k A A A A A A A C A 6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z K T w v S X R l b V B h d G g + P C 9 J d G V t T G 9 j Y X R p b 2 4 + P F N 0 Y W J s Z U V u d H J p Z X M + P E V u d H J 5 I F R 5 c G U 9 I k Z p b G x l Z E N v b X B s Z X R l U m V z d W x 0 V G 9 X b 3 J r c 2 h l Z X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E 1 N D I 1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y k v Q 2 h h b m d l Z C B U e X B l L n t D b 2 x 1 b W 4 x L D B 9 J n F 1 b 3 Q 7 L C Z x d W 9 0 O 1 N l Y 3 R p b 2 4 x L 1 R h Y m x l M D A y I C h Q Y W d l I D M p L 0 N o Y W 5 n Z W Q g V H l w Z S 5 7 Q 2 9 s d W 1 u M i w x f S Z x d W 9 0 O y w m c X V v d D t T Z W N 0 a W 9 u M S 9 U Y W J s Z T A w M i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I g K F B h Z 2 U g M y k v Q 2 h h b m d l Z C B U e X B l L n t D b 2 x 1 b W 4 x L D B 9 J n F 1 b 3 Q 7 L C Z x d W 9 0 O 1 N l Y 3 R p b 2 4 x L 1 R h Y m x l M D A y I C h Q Y W d l I D M p L 0 N o Y W 5 n Z W Q g V H l w Z S 5 7 Q 2 9 s d W 1 u M i w x f S Z x d W 9 0 O y w m c X V v d D t T Z W N 0 a W 9 u M S 9 U Y W J s Z T A w M i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T c 0 M j A 3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y A o U G F n Z S A z K S 9 D a G F u Z 2 V k I F R 5 c G U u e 0 N v b H V t b j E s M H 0 m c X V v d D s s J n F 1 b 3 Q 7 U 2 V j d G l v b j E v V G F i b G U w M D M g K F B h Z 2 U g M y k v Q 2 h h b m d l Z C B U e X B l L n t D b 2 x 1 b W 4 y L D F 9 J n F 1 b 3 Q 7 L C Z x d W 9 0 O 1 N l Y 3 R p b 2 4 x L 1 R h Y m x l M D A z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y A o U G F n Z S A z K S 9 D a G F u Z 2 V k I F R 5 c G U u e 0 N v b H V t b j E s M H 0 m c X V v d D s s J n F 1 b 3 Q 7 U 2 V j d G l v b j E v V G F i b G U w M D M g K F B h Z 2 U g M y k v Q 2 h h b m d l Z C B U e X B l L n t D b 2 x 1 b W 4 y L D F 9 J n F 1 b 3 Q 7 L C Z x d W 9 0 O 1 N l Y 3 R p b 2 4 x L 1 R h Y m x l M D A z I C h Q Y W d l I D M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y N j M 5 N D F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y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L 1 R h Y m x l M D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j g z O T A 2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Q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z K S 9 U Y W J s Z T A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1 I C h Q Y W d l I D M p L 0 N o Y W 5 n Z W Q g V H l w Z S 5 7 Q 2 9 s d W 1 u M S w w f S Z x d W 9 0 O y w m c X V v d D t T Z W N 0 a W 9 u M S 9 U Y W J s Z T A w N S A o U G F n Z S A z K S 9 D a G F u Z 2 V k I F R 5 c G U u e 0 N v b H V t b j I s M X 0 m c X V v d D s s J n F 1 b 3 Q 7 U 2 V j d G l v b j E v V G F i b G U w M D U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1 I C h Q Y W d l I D M p L 0 N o Y W 5 n Z W Q g V H l w Z S 5 7 Q 2 9 s d W 1 u M S w w f S Z x d W 9 0 O y w m c X V v d D t T Z W N 0 a W 9 u M S 9 U Y W J s Z T A w N S A o U G F n Z S A z K S 9 D a G F u Z 2 V k I F R 5 c G U u e 0 N v b H V t b j I s M X 0 m c X V v d D s s J n F 1 b 3 Q 7 U 2 V j d G l v b j E v V G F i b G U w M D U g K F B h Z 2 U g M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M w M z g z N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1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v V G F i b G U w M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i A o U G F n Z S A z K S 9 D a G F u Z 2 V k I F R 5 c G U u e 0 N v b H V t b j E s M H 0 m c X V v d D s s J n F 1 b 3 Q 7 U 2 V j d G l v b j E v V G F i b G U w M D Y g K F B h Z 2 U g M y k v Q 2 h h b m d l Z C B U e X B l L n t D b 2 x 1 b W 4 y L D F 9 J n F 1 b 3 Q 7 L C Z x d W 9 0 O 1 N l Y 3 R p b 2 4 x L 1 R h Y m x l M D A 2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N i A o U G F n Z S A z K S 9 D a G F u Z 2 V k I F R 5 c G U u e 0 N v b H V t b j E s M H 0 m c X V v d D s s J n F 1 b 3 Q 7 U 2 V j d G l v b j E v V G F i b G U w M D Y g K F B h Z 2 U g M y k v Q 2 h h b m d l Z C B U e X B l L n t D b 2 x 1 b W 4 y L D F 9 J n F 1 b 3 Q 7 L C Z x d W 9 0 O 1 N l Y 3 R p b 2 4 x L 1 R h Y m x l M D A 2 I C h Q Y W d l I D M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z M j M 3 O D d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N i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L 1 R h Y m x l M D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c g K F B h Z 2 U g N C k v Q 2 h h b m d l Z C B U e X B l L n t D b 2 x 1 b W 4 x L D B 9 J n F 1 b 3 Q 7 L C Z x d W 9 0 O 1 N l Y 3 R p b 2 4 x L 1 R h Y m x l M D A 3 I C h Q Y W d l I D Q p L 0 N o Y W 5 n Z W Q g V H l w Z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A w N y A o U G F n Z S A 0 K S 9 D a G F u Z 2 V k I F R 5 c G U u e 0 N v b H V t b j E s M H 0 m c X V v d D s s J n F 1 b 3 Q 7 U 2 V j d G l v b j E v V G F i b G U w M D c g K F B h Z 2 U g N C k v Q 2 h h b m d l Z C B U e X B l L n t D b 2 x 1 b W 4 y L D F 9 J n F 1 b 3 Q 7 X S w m c X V v d D t S Z W x h d G l v b n N o a X B J b m Z v J n F 1 b 3 Q 7 O l t d f S I g L z 4 8 R W 5 0 c n k g V H l w Z T 0 i R m l s b E x h c 3 R V c G R h d G V k I i B W Y W x 1 Z T 0 i Z D I w M j Q t M D E t M D N U M T Q 6 N T E 6 M z k u N T M 1 M z c x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3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v V G F i b G U w M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C U y M C h Q Y W d l J T I w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O C A o U G F n Z S A 0 K S 9 D a G F u Z 2 V k I F R 5 c G U u e 0 N v b H V t b j E s M H 0 m c X V v d D s s J n F 1 b 3 Q 7 U 2 V j d G l v b j E v V G F i b G U w M D g g K F B h Z 2 U g N C k v Q 2 h h b m d l Z C B U e X B l L n t D b 2 x 1 b W 4 y L D F 9 J n F 1 b 3 Q 7 L C Z x d W 9 0 O 1 N l Y 3 R p b 2 4 x L 1 R h Y m x l M D A 4 I C h Q Y W d l I D Q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O C A o U G F n Z S A 0 K S 9 D a G F u Z 2 V k I F R 5 c G U u e 0 N v b H V t b j E s M H 0 m c X V v d D s s J n F 1 b 3 Q 7 U 2 V j d G l v b j E v V G F i b G U w M D g g K F B h Z 2 U g N C k v Q 2 h h b m d l Z C B U e X B l L n t D b 2 x 1 b W 4 y L D F 9 J n F 1 b 3 Q 7 L C Z x d W 9 0 O 1 N l Y 3 R p b 2 4 x L 1 R h Y m x l M D A 4 I C h Q Y W d l I D Q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z N z M 2 N D d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O C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1 R h Y m x l M D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k g K F B h Z 2 U g N C k v Q 2 h h b m d l Z C B U e X B l L n t D b 2 x 1 b W 4 x L D B 9 J n F 1 b 3 Q 7 L C Z x d W 9 0 O 1 N l Y 3 R p b 2 4 x L 1 R h Y m x l M D A 5 I C h Q Y W d l I D Q p L 0 N o Y W 5 n Z W Q g V H l w Z S 5 7 Q 2 9 s d W 1 u M i w x f S Z x d W 9 0 O y w m c X V v d D t T Z W N 0 a W 9 u M S 9 U Y W J s Z T A w O S A o U G F n Z S A 0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k g K F B h Z 2 U g N C k v Q 2 h h b m d l Z C B U e X B l L n t D b 2 x 1 b W 4 x L D B 9 J n F 1 b 3 Q 7 L C Z x d W 9 0 O 1 N l Y 3 R p b 2 4 x L 1 R h Y m x l M D A 5 I C h Q Y W d l I D Q p L 0 N o Y W 5 n Z W Q g V H l w Z S 5 7 Q 2 9 s d W 1 u M i w x f S Z x d W 9 0 O y w m c X V v d D t T Z W N 0 a W 9 u M S 9 U Y W J s Z T A w O S A o U G F n Z S A 0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M z k z N T k y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k l M j A o U G F n Z S U y M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9 U Y W J s Z T A w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w J T I w K F B h Z 2 U l M j A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x M z U 0 M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w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v V G F i b G U w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S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S A o U G F n Z S A 1 K S 9 D a G F u Z 2 V k I F R 5 c G U u e 0 N v b H V t b j E s M H 0 m c X V v d D s s J n F 1 b 3 Q 7 U 2 V j d G l v b j E v V G F i b G U w M T E g K F B h Z 2 U g N S k v Q 2 h h b m d l Z C B U e X B l L n t D b 2 x 1 b W 4 y L D F 9 J n F 1 b 3 Q 7 L C Z x d W 9 0 O 1 N l Y 3 R p b 2 4 x L 1 R h Y m x l M D E x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M S A o U G F n Z S A 1 K S 9 D a G F u Z 2 V k I F R 5 c G U u e 0 N v b H V t b j E s M H 0 m c X V v d D s s J n F 1 b 3 Q 7 U 2 V j d G l v b j E v V G F i b G U w M T E g K F B h Z 2 U g N S k v Q 2 h h b m d l Z C B U e X B l L n t D b 2 x 1 b W 4 y L D F 9 J n F 1 b 3 Q 7 L C Z x d W 9 0 O 1 N l Y 3 R p b 2 4 x L 1 R h Y m x l M D E x I C h Q Y W d l I D U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0 M z M 0 O D V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M S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1 R h Y m x l M D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I g K F B h Z 2 U g N S k v Q 2 h h b m d l Z C B U e X B l L n t D b 2 x 1 b W 4 x L D B 9 J n F 1 b 3 Q 7 L C Z x d W 9 0 O 1 N l Y 3 R p b 2 4 x L 1 R h Y m x l M D E y I C h Q Y W d l I D U p L 0 N o Y W 5 n Z W Q g V H l w Z S 5 7 Q 2 9 s d W 1 u M i w x f S Z x d W 9 0 O y w m c X V v d D t T Z W N 0 a W 9 u M S 9 U Y W J s Z T A x M i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I g K F B h Z 2 U g N S k v Q 2 h h b m d l Z C B U e X B l L n t D b 2 x 1 b W 4 x L D B 9 J n F 1 b 3 Q 7 L C Z x d W 9 0 O 1 N l Y 3 R p b 2 4 x L 1 R h Y m x l M D E y I C h Q Y W d l I D U p L 0 N o Y W 5 n Z W Q g V H l w Z S 5 7 Q 2 9 s d W 1 u M i w x f S Z x d W 9 0 O y w m c X V v d D t T Z W N 0 a W 9 u M S 9 U Y W J s Z T A x M i A o U G F n Z S A 1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N D U z N D M 3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I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9 U Y W J s Z T A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z J T I w K F B h Z 2 U l M j A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Q 3 M z M 4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z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v V G F i b G U w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C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C A o U G F n Z S A 1 K S 9 D a G F u Z 2 V k I F R 5 c G U u e 0 N v b H V t b j E s M H 0 m c X V v d D s s J n F 1 b 3 Q 7 U 2 V j d G l v b j E v V G F i b G U w M T Q g K F B h Z 2 U g N S k v Q 2 h h b m d l Z C B U e X B l L n t D b 2 x 1 b W 4 y L D F 9 J n F 1 b 3 Q 7 L C Z x d W 9 0 O 1 N l Y 3 R p b 2 4 x L 1 R h Y m x l M D E 0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C A o U G F n Z S A 1 K S 9 D a G F u Z 2 V k I F R 5 c G U u e 0 N v b H V t b j E s M H 0 m c X V v d D s s J n F 1 b 3 Q 7 U 2 V j d G l v b j E v V G F i b G U w M T Q g K F B h Z 2 U g N S k v Q 2 h h b m d l Z C B U e X B l L n t D b 2 x 1 b W 4 y L D F 9 J n F 1 b 3 Q 7 L C Z x d W 9 0 O 1 N l Y 3 R p b 2 4 x L 1 R h Y m x l M D E 0 I C h Q Y W d l I D U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0 O T M z M z h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N C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1 R h Y m x l M D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U g K F B h Z 2 U g N S k v Q 2 h h b m d l Z C B U e X B l L n t D b 2 x 1 b W 4 x L D B 9 J n F 1 b 3 Q 7 L C Z x d W 9 0 O 1 N l Y 3 R p b 2 4 x L 1 R h Y m x l M D E 1 I C h Q Y W d l I D U p L 0 N o Y W 5 n Z W Q g V H l w Z S 5 7 Q 2 9 s d W 1 u M i w x f S Z x d W 9 0 O y w m c X V v d D t T Z W N 0 a W 9 u M S 9 U Y W J s Z T A x N S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U g K F B h Z 2 U g N S k v Q 2 h h b m d l Z C B U e X B l L n t D b 2 x 1 b W 4 x L D B 9 J n F 1 b 3 Q 7 L C Z x d W 9 0 O 1 N l Y 3 R p b 2 4 x L 1 R h Y m x l M D E 1 I C h Q Y W d l I D U p L 0 N o Y W 5 n Z W Q g V H l w Z S 5 7 Q 2 9 s d W 1 u M i w x f S Z x d W 9 0 O y w m c X V v d D t T Z W N 0 a W 9 u M S 9 U Y W J s Z T A x N S A o U G F n Z S A 1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N T I z M j Q 5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U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9 U Y W J s Z T A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2 J T I w K F B h Z 2 U l M j A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U 0 M z E 4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2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v V G F i b G U w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y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y A o U G F n Z S A 1 K S 9 D a G F u Z 2 V k I F R 5 c G U u e 0 N v b H V t b j E s M H 0 m c X V v d D s s J n F 1 b 3 Q 7 U 2 V j d G l v b j E v V G F i b G U w M T c g K F B h Z 2 U g N S k v Q 2 h h b m d l Z C B U e X B l L n t D b 2 x 1 b W 4 y L D F 9 J n F 1 b 3 Q 7 L C Z x d W 9 0 O 1 N l Y 3 R p b 2 4 x L 1 R h Y m x l M D E 3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y A o U G F n Z S A 1 K S 9 D a G F u Z 2 V k I F R 5 c G U u e 0 N v b H V t b j E s M H 0 m c X V v d D s s J n F 1 b 3 Q 7 U 2 V j d G l v b j E v V G F i b G U w M T c g K F B h Z 2 U g N S k v Q 2 h h b m d l Z C B U e X B l L n t D b 2 x 1 b W 4 y L D F 9 J n F 1 b 3 Q 7 L C Z x d W 9 0 O 1 N l Y 3 R p b 2 4 x L 1 R h Y m x l M D E 3 I C h Q Y W d l I D U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1 N z M x M T N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N y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1 R h Y m x l M D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g g K F B h Z 2 U g N i k v Q 2 h h b m d l Z C B U e X B l L n t D b 2 x 1 b W 4 x L D B 9 J n F 1 b 3 Q 7 L C Z x d W 9 0 O 1 N l Y 3 R p b 2 4 x L 1 R h Y m x l M D E 4 I C h Q Y W d l I D Y p L 0 N o Y W 5 n Z W Q g V H l w Z S 5 7 Q 2 9 s d W 1 u M i w x f S Z x d W 9 0 O y w m c X V v d D t T Z W N 0 a W 9 u M S 9 U Y W J s Z T A x O C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g g K F B h Z 2 U g N i k v Q 2 h h b m d l Z C B U e X B l L n t D b 2 x 1 b W 4 x L D B 9 J n F 1 b 3 Q 7 L C Z x d W 9 0 O 1 N l Y 3 R p b 2 4 x L 1 R h Y m x l M D E 4 I C h Q Y W d l I D Y p L 0 N o Y W 5 n Z W Q g V H l w Z S 5 7 Q 2 9 s d W 1 u M i w x f S Z x d W 9 0 O y w m c X V v d D t T Z W N 0 a W 9 u M S 9 U Y W J s Z T A x O C A o U G F n Z S A 2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N j A z M D I 4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g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9 U Y W J s Z T A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5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Y z M j k 1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5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v V G F i b G U w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C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C A o U G F n Z S A 2 K S 9 D a G F u Z 2 V k I F R 5 c G U u e 0 N v b H V t b j E s M H 0 m c X V v d D s s J n F 1 b 3 Q 7 U 2 V j d G l v b j E v V G F i b G U w M j A g K F B h Z 2 U g N i k v Q 2 h h b m d l Z C B U e X B l L n t D b 2 x 1 b W 4 y L D F 9 J n F 1 b 3 Q 7 L C Z x d W 9 0 O 1 N l Y 3 R p b 2 4 x L 1 R h Y m x l M D I w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C A o U G F n Z S A 2 K S 9 D a G F u Z 2 V k I F R 5 c G U u e 0 N v b H V t b j E s M H 0 m c X V v d D s s J n F 1 b 3 Q 7 U 2 V j d G l v b j E v V G F i b G U w M j A g K F B h Z 2 U g N i k v Q 2 h h b m d l Z C B U e X B l L n t D b 2 x 1 b W 4 y L D F 9 J n F 1 b 3 Q 7 L C Z x d W 9 0 O 1 N l Y 3 R p b 2 4 x L 1 R h Y m x l M D I w I C h Q Y W d l I D Y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2 N T I 4 O T l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M C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1 R h Y m x l M D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E g K F B h Z 2 U g N i k v Q 2 h h b m d l Z C B U e X B l L n t D b 2 x 1 b W 4 x L D B 9 J n F 1 b 3 Q 7 L C Z x d W 9 0 O 1 N l Y 3 R p b 2 4 x L 1 R h Y m x l M D I x I C h Q Y W d l I D Y p L 0 N o Y W 5 n Z W Q g V H l w Z S 5 7 Q 2 9 s d W 1 u M i w x f S Z x d W 9 0 O y w m c X V v d D t T Z W N 0 a W 9 u M S 9 U Y W J s Z T A y M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E g K F B h Z 2 U g N i k v Q 2 h h b m d l Z C B U e X B l L n t D b 2 x 1 b W 4 x L D B 9 J n F 1 b 3 Q 7 L C Z x d W 9 0 O 1 N l Y 3 R p b 2 4 x L 1 R h Y m x l M D I x I C h Q Y W d l I D Y p L 0 N o Y W 5 n Z W Q g V H l w Z S 5 7 Q 2 9 s d W 1 u M i w x f S Z x d W 9 0 O y w m c X V v d D t T Z W N 0 a W 9 u M S 9 U Y W J s Z T A y M S A o U G F n Z S A 2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N j c y O D U w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E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9 U Y W J s Z T A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y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y M j c x N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y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v V G F i b G U w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y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y A o U G F n Z S A 2 K S 9 D a G F u Z 2 V k I F R 5 c G U u e 0 N v b H V t b j E s M H 0 m c X V v d D s s J n F 1 b 3 Q 7 U 2 V j d G l v b j E v V G F i b G U w M j M g K F B h Z 2 U g N i k v Q 2 h h b m d l Z C B U e X B l L n t D b 2 x 1 b W 4 y L D F 9 J n F 1 b 3 Q 7 L C Z x d W 9 0 O 1 N l Y 3 R p b 2 4 x L 1 R h Y m x l M D I z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y A o U G F n Z S A 2 K S 9 D a G F u Z 2 V k I F R 5 c G U u e 0 N v b H V t b j E s M H 0 m c X V v d D s s J n F 1 b 3 Q 7 U 2 V j d G l v b j E v V G F i b G U w M j M g K F B h Z 2 U g N i k v Q 2 h h b m d l Z C B U e X B l L n t D b 2 x 1 b W 4 y L D F 9 J n F 1 b 3 Q 7 L C Z x d W 9 0 O 1 N l Y 3 R p b 2 4 x L 1 R h Y m x l M D I z I C h Q Y W d l I D Y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3 N D I 2 N z B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M y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1 R h Y m x l M D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Q g K F B h Z 2 U g N i k v Q 2 h h b m d l Z C B U e X B l L n t D b 2 x 1 b W 4 x L D B 9 J n F 1 b 3 Q 7 L C Z x d W 9 0 O 1 N l Y 3 R p b 2 4 x L 1 R h Y m x l M D I 0 I C h Q Y W d l I D Y p L 0 N o Y W 5 n Z W Q g V H l w Z S 5 7 Q 2 9 s d W 1 u M i w x f S Z x d W 9 0 O y w m c X V v d D t T Z W N 0 a W 9 u M S 9 U Y W J s Z T A y N C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Q g K F B h Z 2 U g N i k v Q 2 h h b m d l Z C B U e X B l L n t D b 2 x 1 b W 4 x L D B 9 J n F 1 b 3 Q 7 L C Z x d W 9 0 O 1 N l Y 3 R p b 2 4 x L 1 R h Y m x l M D I 0 I C h Q Y W d l I D Y p L 0 N o Y W 5 n Z W Q g V H l w Z S 5 7 Q 2 9 s d W 1 u M i w x f S Z x d W 9 0 O y w m c X V v d D t T Z W N 0 a W 9 u M S 9 U Y W J s Z T A y N C A o U G F n Z S A 2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N z U y N j Q x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Q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9 U Y W J s Z T A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1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c 3 M j U 4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1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v V G F i b G U w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i A o U G F n Z S A 2 K S 9 D a G F u Z 2 V k I F R 5 c G U u e 0 N v b H V t b j E s M H 0 m c X V v d D s s J n F 1 b 3 Q 7 U 2 V j d G l v b j E v V G F i b G U w M j Y g K F B h Z 2 U g N i k v Q 2 h h b m d l Z C B U e X B l L n t D b 2 x 1 b W 4 y L D F 9 J n F 1 b 3 Q 7 L C Z x d W 9 0 O 1 N l Y 3 R p b 2 4 x L 1 R h Y m x l M D I 2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N i A o U G F n Z S A 2 K S 9 D a G F u Z 2 V k I F R 5 c G U u e 0 N v b H V t b j E s M H 0 m c X V v d D s s J n F 1 b 3 Q 7 U 2 V j d G l v b j E v V G F i b G U w M j Y g K F B h Z 2 U g N i k v Q 2 h h b m d l Z C B U e X B l L n t D b 2 x 1 b W 4 y L D F 9 J n F 1 b 3 Q 7 L C Z x d W 9 0 O 1 N l Y 3 R p b 2 4 x L 1 R h Y m x l M D I 2 I C h Q Y W d l I D Y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4 M D I 1 M D R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N i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1 R h Y m x l M D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c g K F B h Z 2 U g N y k v Q 2 h h b m d l Z C B U e X B l L n t D b 2 x 1 b W 4 x L D B 9 J n F 1 b 3 Q 7 L C Z x d W 9 0 O 1 N l Y 3 R p b 2 4 x L 1 R h Y m x l M D I 3 I C h Q Y W d l I D c p L 0 N o Y W 5 n Z W Q g V H l w Z S 5 7 Q 2 9 s d W 1 u M i w x f S Z x d W 9 0 O y w m c X V v d D t T Z W N 0 a W 9 u M S 9 U Y W J s Z T A y N y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c g K F B h Z 2 U g N y k v Q 2 h h b m d l Z C B U e X B l L n t D b 2 x 1 b W 4 x L D B 9 J n F 1 b 3 Q 7 L C Z x d W 9 0 O 1 N l Y 3 R p b 2 4 x L 1 R h Y m x l M D I 3 I C h Q Y W d l I D c p L 0 N o Y W 5 n Z W Q g V H l w Z S 5 7 Q 2 9 s d W 1 u M i w x f S Z x d W 9 0 O y w m c X V v d D t T Z W N 0 a W 9 u M S 9 U Y W J s Z T A y N y A o U G F n Z S A 3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1 O D Q y N D E w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c l M j A o U G F n Z S U y M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9 U Y W J s Z T A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4 J T I w K F B h Z 2 U l M j A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T k 0 M j E z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4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v V G F i b G U w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S U y M C h Q Y W d l J T I w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O S A o U G F n Z S A 3 K S 9 D a G F u Z 2 V k I F R 5 c G U u e 0 N v b H V t b j E s M H 0 m c X V v d D s s J n F 1 b 3 Q 7 U 2 V j d G l v b j E v V G F i b G U w M j k g K F B h Z 2 U g N y k v Q 2 h h b m d l Z C B U e X B l L n t D b 2 x 1 b W 4 y L D F 9 J n F 1 b 3 Q 7 L C Z x d W 9 0 O 1 N l Y 3 R p b 2 4 x L 1 R h Y m x l M D I 5 I C h Q Y W d l I D c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O S A o U G F n Z S A 3 K S 9 D a G F u Z 2 V k I F R 5 c G U u e 0 N v b H V t b j E s M H 0 m c X V v d D s s J n F 1 b 3 Q 7 U 2 V j d G l v b j E v V G F i b G U w M j k g K F B h Z 2 U g N y k v Q 2 h h b m d l Z C B U e X B l L n t D b 2 x 1 b W 4 y L D F 9 J n F 1 b 3 Q 7 L C Z x d W 9 0 O 1 N l Y 3 R p b 2 4 x L 1 R h Y m x l M D I 5 I C h Q Y W d l I D c p L 0 N o Y W 5 n Z W Q g V H l w Z S 5 7 Q 2 9 s d W 1 u M y w y f S Z x d W 9 0 O 1 0 s J n F 1 b 3 Q 7 U m V s Y X R p b 2 5 z a G l w S W 5 m b y Z x d W 9 0 O z p b X X 0 i I C 8 + P E V u d H J 5 I F R 5 c G U 9 I k Z p b G x M Y X N 0 V X B k Y X R l Z C I g V m F s d W U 9 I m Q y M D I 0 L T A x L T A z V D E 0 O j U x O j M 5 L j U 5 O D I w M T Z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O S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1 R h Y m x l M D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z A g K F B h Z 2 U g N y k v Q 2 h h b m d l Z C B U e X B l L n t D b 2 x 1 b W 4 x L D B 9 J n F 1 b 3 Q 7 L C Z x d W 9 0 O 1 N l Y 3 R p b 2 4 x L 1 R h Y m x l M D M w I C h Q Y W d l I D c p L 0 N o Y W 5 n Z W Q g V H l w Z S 5 7 Q 2 9 s d W 1 u M i w x f S Z x d W 9 0 O y w m c X V v d D t T Z W N 0 a W 9 u M S 9 U Y W J s Z T A z M C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z A g K F B h Z 2 U g N y k v Q 2 h h b m d l Z C B U e X B l L n t D b 2 x 1 b W 4 x L D B 9 J n F 1 b 3 Q 7 L C Z x d W 9 0 O 1 N l Y 3 R p b 2 4 x L 1 R h Y m x l M D M w I C h Q Y W d l I D c p L 0 N o Y W 5 n Z W Q g V H l w Z S 5 7 Q 2 9 s d W 1 u M i w x f S Z x d W 9 0 O y w m c X V v d D t T Z W N 0 a W 9 u M S 9 U Y W J s Z T A z M C A o U G F n Z S A 3 K S 9 D a G F u Z 2 V k I F R 5 c G U u e 0 N v b H V t b j M s M n 0 m c X V v d D t d L C Z x d W 9 0 O 1 J l b G F 0 a W 9 u c 2 h p c E l u Z m 8 m c X V v d D s 6 W 1 1 9 I i A v P j x F b n R y e S B U e X B l P S J G a W x s T G F z d F V w Z G F 0 Z W Q i I F Z h b H V l P S J k M j A y N C 0 w M S 0 w M 1 Q x N D o 1 M T o z O S 4 2 M D A x O T g x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z A l M j A o U G F n Z S U y M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9 U Y W J s Z T A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x J T I w K F B h Z 2 U l M j A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x I C h Q Y W d l I D c p L 0 N o Y W 5 n Z W Q g V H l w Z S 5 7 Q 2 9 s d W 1 u M S w w f S Z x d W 9 0 O y w m c X V v d D t T Z W N 0 a W 9 u M S 9 U Y W J s Z T A z M S A o U G F n Z S A 3 K S 9 D a G F u Z 2 V k I F R 5 c G U u e 0 N v b H V t b j I s M X 0 m c X V v d D s s J n F 1 b 3 Q 7 U 2 V j d G l v b j E v V G F i b G U w M z E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M x I C h Q Y W d l I D c p L 0 N o Y W 5 n Z W Q g V H l w Z S 5 7 Q 2 9 s d W 1 u M S w w f S Z x d W 9 0 O y w m c X V v d D t T Z W N 0 a W 9 u M S 9 U Y W J s Z T A z M S A o U G F n Z S A 3 K S 9 D a G F u Z 2 V k I F R 5 c G U u e 0 N v b H V t b j I s M X 0 m c X V v d D s s J n F 1 b 3 Q 7 U 2 V j d G l v b j E v V G F i b G U w M z E g K F B h Z 2 U g N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N T E 6 M z k u N j A y M T k x N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M x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v V G F i b G U w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F w c G V u Z D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B w Z W 5 k M S 9 B d X R v U m V t b 3 Z l Z E N v b H V t b n M x L n t D b 2 x 1 b W 4 x L D B 9 J n F 1 b 3 Q 7 L C Z x d W 9 0 O 1 N l Y 3 R p b 2 4 x L 0 F w c G V u Z D E v Q X V 0 b 1 J l b W 9 2 Z W R D b 2 x 1 b W 5 z M S 5 7 Q 2 9 s d W 1 u M i w x f S Z x d W 9 0 O y w m c X V v d D t T Z W N 0 a W 9 u M S 9 B c H B l b m Q x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X B w Z W 5 k M S 9 B d X R v U m V t b 3 Z l Z E N v b H V t b n M x L n t D b 2 x 1 b W 4 x L D B 9 J n F 1 b 3 Q 7 L C Z x d W 9 0 O 1 N l Y 3 R p b 2 4 x L 0 F w c G V u Z D E v Q X V 0 b 1 J l b W 9 2 Z W R D b 2 x 1 b W 5 z M S 5 7 Q 2 9 s d W 1 u M i w x f S Z x d W 9 0 O y w m c X V v d D t T Z W N 0 a W 9 u M S 9 B c H B l b m Q x L 0 F 1 d G 9 S Z W 1 v d m V k Q 2 9 s d W 1 u c z E u e 0 N v b H V t b j M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J n W U c i I C 8 + P E V u d H J 5 I F R 5 c G U 9 I k Z p b G x M Y X N 0 V X B k Y X R l Z C I g V m F s d W U 9 I m Q y M D I 0 L T A x L T A z V D E 0 O j A y O j Q 3 L j E y N j Q 1 N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w c G V u Z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O P m l 7 Y p y F A l D 7 q N I O j 3 H U A A A A A A g A A A A A A A 2 Y A A M A A A A A Q A A A A h h S I U x o q q s z e + B D T Z g x E n w A A A A A E g A A A o A A A A B A A A A D c L E i M 9 K M v 9 3 t x 3 S f X B 1 U 1 U A A A A E I 5 H G V f n E S g O 6 9 K a B v l W Q Y 1 h Z V p s B n j v N Q m K b V u a x t 1 l 2 4 N I o 1 T A G s H e I d H 6 u a O D q 9 B B n C F W + q A x U z B T C H + L W r N 5 M h 8 3 E X n n j p q l x h N 9 c E o F A A A A M g 9 G T b g / 8 q M c q d d l r b 6 O H 3 f J w q r < / D a t a M a s h u p > 
</file>

<file path=customXml/itemProps1.xml><?xml version="1.0" encoding="utf-8"?>
<ds:datastoreItem xmlns:ds="http://schemas.openxmlformats.org/officeDocument/2006/customXml" ds:itemID="{43A91AF8-7493-4865-9473-F5E5E2F82C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Week 1</vt:lpstr>
      <vt:lpstr>Week 2</vt:lpstr>
      <vt:lpstr>Week 3</vt:lpstr>
      <vt:lpstr>Week 4</vt:lpstr>
      <vt:lpstr>Accounts</vt:lpstr>
      <vt:lpstr>Per Diem Lg Metro Cities</vt:lpstr>
      <vt:lpstr>Summary!Print_Area</vt:lpstr>
      <vt:lpstr>'Week 1'!Print_Area</vt:lpstr>
      <vt:lpstr>'Week 2'!Print_Area</vt:lpstr>
      <vt:lpstr>'Week 3'!Print_Area</vt:lpstr>
      <vt:lpstr>'Week 4'!Print_Area</vt:lpstr>
    </vt:vector>
  </TitlesOfParts>
  <Company>Hobart and William Smith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KILLIAN, CLAUDETTE</dc:creator>
  <cp:lastModifiedBy>Stern, Claudette</cp:lastModifiedBy>
  <cp:lastPrinted>2022-04-12T17:12:45Z</cp:lastPrinted>
  <dcterms:created xsi:type="dcterms:W3CDTF">2021-12-21T19:44:35Z</dcterms:created>
  <dcterms:modified xsi:type="dcterms:W3CDTF">2024-01-03T15:01:19Z</dcterms:modified>
</cp:coreProperties>
</file>